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tabRatio="928" activeTab="0"/>
  </bookViews>
  <sheets>
    <sheet name="別記第1号様式" sheetId="1" r:id="rId1"/>
    <sheet name="別紙1-(2)-1" sheetId="2" r:id="rId2"/>
    <sheet name="別紙1-(2)-2" sheetId="3" r:id="rId3"/>
    <sheet name="別紙1-(2)-３（海外）" sheetId="4" r:id="rId4"/>
    <sheet name="助成対象経費に係る仕入税額控除について" sheetId="5" r:id="rId5"/>
  </sheets>
  <definedNames>
    <definedName name="_xlnm.Print_Area" localSheetId="0">'別記第1号様式'!$B$2:$AL$26</definedName>
    <definedName name="_xlnm.Print_Area" localSheetId="1">'別紙1-(2)-1'!$B$1:$AL$60</definedName>
    <definedName name="_xlnm.Print_Area" localSheetId="2">'別紙1-(2)-2'!$B$1:$AL$31</definedName>
    <definedName name="_xlnm.Print_Area" localSheetId="3">'別紙1-(2)-３（海外）'!$B$1:$G$49</definedName>
  </definedNames>
  <calcPr fullCalcOnLoad="1"/>
</workbook>
</file>

<file path=xl/sharedStrings.xml><?xml version="1.0" encoding="utf-8"?>
<sst xmlns="http://schemas.openxmlformats.org/spreadsheetml/2006/main" count="122" uniqueCount="111">
  <si>
    <t>申請者</t>
  </si>
  <si>
    <t>印</t>
  </si>
  <si>
    <t>合　　　　計</t>
  </si>
  <si>
    <t>（１）収　入</t>
  </si>
  <si>
    <t>（単位：円）</t>
  </si>
  <si>
    <t>（２）支　出</t>
  </si>
  <si>
    <t>自己資金</t>
  </si>
  <si>
    <t>借入額</t>
  </si>
  <si>
    <t>その他</t>
  </si>
  <si>
    <t>委　託　費</t>
  </si>
  <si>
    <t>小　　　計</t>
  </si>
  <si>
    <t>庁　　　費</t>
  </si>
  <si>
    <t>旅　　　費</t>
  </si>
  <si>
    <t>経 費 区 分</t>
  </si>
  <si>
    <t>区　　　　分</t>
  </si>
  <si>
    <t>金　　　額</t>
  </si>
  <si>
    <t>（３）事業費の積算明細</t>
  </si>
  <si>
    <t>経費区分</t>
  </si>
  <si>
    <t>積　算　明　細
（具体的に記載のこと）</t>
  </si>
  <si>
    <t>合　　計</t>
  </si>
  <si>
    <t>資　　金　　調　　達　　先</t>
  </si>
  <si>
    <t>庁　　費</t>
  </si>
  <si>
    <t>委 託 費</t>
  </si>
  <si>
    <t>住　　所</t>
  </si>
  <si>
    <t>名　　称</t>
  </si>
  <si>
    <t>電　　話</t>
  </si>
  <si>
    <t>小　　　　計</t>
  </si>
  <si>
    <t>１．申請者</t>
  </si>
  <si>
    <t>住所</t>
  </si>
  <si>
    <t>名称</t>
  </si>
  <si>
    <t>電話</t>
  </si>
  <si>
    <t>２．事業実施計画</t>
  </si>
  <si>
    <t>担当者名</t>
  </si>
  <si>
    <t>内容</t>
  </si>
  <si>
    <t>必要性</t>
  </si>
  <si>
    <t>〒</t>
  </si>
  <si>
    <t>－</t>
  </si>
  <si>
    <t>ＦＡＸ</t>
  </si>
  <si>
    <t>代 表 者
職・氏名</t>
  </si>
  <si>
    <t>代表者職･氏名</t>
  </si>
  <si>
    <t>理事長</t>
  </si>
  <si>
    <t>公益財団法人高知県産業振興センター　</t>
  </si>
  <si>
    <t>様</t>
  </si>
  <si>
    <t>（２）具体的な事業内容（各事業ごとに実施する内容（具体的に）、必要性（目的、波及効果等）を記載すること。）</t>
  </si>
  <si>
    <t>：</t>
  </si>
  <si>
    <t>実　施　体　制</t>
  </si>
  <si>
    <t>（４）展示会終了日のうち一番遅い日（予定）</t>
  </si>
  <si>
    <t>＊その他参考となる資料を添付すること</t>
  </si>
  <si>
    <t>３　事業の収支</t>
  </si>
  <si>
    <t>別記</t>
  </si>
  <si>
    <t>海外展示会出展事業</t>
  </si>
  <si>
    <t>総事業費</t>
  </si>
  <si>
    <t>（１）事業の目的</t>
  </si>
  <si>
    <t>（５）事業完了予定日（上記（４）から30日以内又は当該年度の3月20日のいずれか早い日）</t>
  </si>
  <si>
    <t>（注）事業区分ごとに作成のこと</t>
  </si>
  <si>
    <t>旅　　費</t>
  </si>
  <si>
    <t>高知市布師田３９９２－２</t>
  </si>
  <si>
    <t>株式会社高知県産業振興</t>
  </si>
  <si>
    <t>代表取締役　産業　振太郎</t>
  </si>
  <si>
    <t>０８８－８４５－６６００</t>
  </si>
  <si>
    <t>781</t>
  </si>
  <si>
    <t>5101</t>
  </si>
  <si>
    <t>高知　県太郎</t>
  </si>
  <si>
    <t>０８８－８４６－２５５６</t>
  </si>
  <si>
    <t>・航空賃（高知～上海）@90,000円×4名</t>
  </si>
  <si>
    <t>・宿泊費（上海）@8,700円×4名×3泊</t>
  </si>
  <si>
    <t>助成対象
経　　費</t>
  </si>
  <si>
    <t>簡易課税
事業者</t>
  </si>
  <si>
    <t>免税事業者</t>
  </si>
  <si>
    <t>なし
（総事業費と同額）</t>
  </si>
  <si>
    <t>一般課税事業者</t>
  </si>
  <si>
    <t>あり
（総事業費の税抜き金額）</t>
  </si>
  <si>
    <t>※一般課税事業者で、（1）課税売上割合が95％以上かつ課税売上高が5億円超、かつ
　（2）課税売上割合が95％未満の場合は、別途お問い合わせください。</t>
  </si>
  <si>
    <t>※国、地方公共団体及び消費税法別表第３に掲げる法人又は人格のない社団等の
　　場合は別途お問い合わせください。</t>
  </si>
  <si>
    <t>第1号様式（第5条関係）</t>
  </si>
  <si>
    <t>第1号様式（２）別紙（第5条関係）</t>
  </si>
  <si>
    <t>（３）事業に要する総事業費、助成対象経費及び助成金交付申請額　（単位：円）</t>
  </si>
  <si>
    <t>助成対象事業区分</t>
  </si>
  <si>
    <t>助成対象経費</t>
  </si>
  <si>
    <t>助成金交付申請額</t>
  </si>
  <si>
    <t>助　成　事　業　計　画　書</t>
  </si>
  <si>
    <t>助成金額</t>
  </si>
  <si>
    <t>助成対象事業区分</t>
  </si>
  <si>
    <t>助成金交付
申　請　額</t>
  </si>
  <si>
    <t>助成対象事業区分:海外展示会出展事業</t>
  </si>
  <si>
    <t>助成対象
経　　費</t>
  </si>
  <si>
    <t>助成金交付
申　請　額</t>
  </si>
  <si>
    <t>助成対象経費に係る仕入税額控除について</t>
  </si>
  <si>
    <t>助成対象経費発生時の
消費税の事業者区分</t>
  </si>
  <si>
    <t>助成対象経費に係る仕入控除税額等
（助成対象経費欄
の記載金額）</t>
  </si>
  <si>
    <t>　中国・上海で開催の「日中機械展示会」及びシンガポールで開催の「国際機械展示会」に出展。自社製品の「移動式クレーン」、「ワイヤー巻取り機」等をPRし、自社の技術力と製品の認知度向上を図り販路開拓につなげる。</t>
  </si>
  <si>
    <t>①第5回日中機械展示会（中国・上海）への出展
令和2年11月9日（月）～11日（水）
②第6回国際機械展示会（シンガポール）への出展
令和2年11月17日(火)〜18日（水）</t>
  </si>
  <si>
    <t>①毎年、開催3日間で約５万人の中国の建設関係者が来場し、多くの商談が期待できることから、当社の技術力を最大限アピールし、中国での新規市場開拓を目指す。
②毎年、開催2日間で約8万人の東南アジアの建設関係者が来場し、多くの商談が期待できることから、当社の技術力を最大限アピールし、東南アジアでの新規市場開拓を目指す。</t>
  </si>
  <si>
    <t>【①日中機械展示会】
11月9日（月）　製品説明、カタログ配布等を４名体制
　　　10日（火）　　　　　　　　　　同上
　　　11日（水）　　　　　　　　　　同上
【②国際機械展示会】
11月17日（火）　製品説明、カタログ配布等を４名体制
　　　18日（水）　　　　　　　　　　同上</t>
  </si>
  <si>
    <t>[旅費]</t>
  </si>
  <si>
    <t>②第6回国際機械展示会(シンガポール)への出展</t>
  </si>
  <si>
    <t>①第5回日中機械展示会(上海)への出展</t>
  </si>
  <si>
    <t>[通信運搬費]</t>
  </si>
  <si>
    <t>・航空賃（高知～シンガポール）@80,000円×4名</t>
  </si>
  <si>
    <t>・宿泊費（上海）@14,400円×4名×2泊</t>
  </si>
  <si>
    <t>①展示機械、カタログ等運送費
　＠11,0000×往復</t>
  </si>
  <si>
    <t>②展示機械、カタログ等運送費
　＠11,0000×往復</t>
  </si>
  <si>
    <t>[印刷製本費]</t>
  </si>
  <si>
    <t>①カタログ印刷　@110×2,000部</t>
  </si>
  <si>
    <t>②カタログ印刷　@110×2,000部</t>
  </si>
  <si>
    <t>令和　年  月  日</t>
  </si>
  <si>
    <t>令和２年度　販路開拓支援事業費助成金交付申請書</t>
  </si>
  <si>
    <t>　上記補助金の交付について、海外販路開拓支援事業費助成金交付要領第5条第１項の規定に基づき、別紙の助成事業計画書を添えて申請します。</t>
  </si>
  <si>
    <t>（海外販路開拓支援事業）</t>
  </si>
  <si>
    <r>
      <t>令和　</t>
    </r>
    <r>
      <rPr>
        <sz val="11"/>
        <color indexed="10"/>
        <rFont val="ＭＳ Ｐ明朝"/>
        <family val="1"/>
      </rPr>
      <t>２</t>
    </r>
    <r>
      <rPr>
        <sz val="11"/>
        <rFont val="ＭＳ Ｐ明朝"/>
        <family val="1"/>
      </rPr>
      <t>年</t>
    </r>
    <r>
      <rPr>
        <sz val="11"/>
        <color indexed="10"/>
        <rFont val="ＭＳ Ｐ明朝"/>
        <family val="1"/>
      </rPr>
      <t>１１</t>
    </r>
    <r>
      <rPr>
        <sz val="11"/>
        <rFont val="ＭＳ Ｐ明朝"/>
        <family val="1"/>
      </rPr>
      <t>月</t>
    </r>
    <r>
      <rPr>
        <sz val="11"/>
        <color indexed="10"/>
        <rFont val="ＭＳ Ｐ明朝"/>
        <family val="1"/>
      </rPr>
      <t>１8</t>
    </r>
    <r>
      <rPr>
        <sz val="11"/>
        <rFont val="ＭＳ Ｐ明朝"/>
        <family val="1"/>
      </rPr>
      <t>日</t>
    </r>
  </si>
  <si>
    <r>
      <t>令和</t>
    </r>
    <r>
      <rPr>
        <sz val="11"/>
        <color indexed="10"/>
        <rFont val="ＭＳ Ｐ明朝"/>
        <family val="1"/>
      </rPr>
      <t>　２</t>
    </r>
    <r>
      <rPr>
        <sz val="11"/>
        <rFont val="ＭＳ Ｐ明朝"/>
        <family val="1"/>
      </rPr>
      <t>年</t>
    </r>
    <r>
      <rPr>
        <sz val="11"/>
        <color indexed="10"/>
        <rFont val="ＭＳ Ｐ明朝"/>
        <family val="1"/>
      </rPr>
      <t>１２</t>
    </r>
    <r>
      <rPr>
        <sz val="11"/>
        <rFont val="ＭＳ Ｐ明朝"/>
        <family val="1"/>
      </rPr>
      <t>月</t>
    </r>
    <r>
      <rPr>
        <sz val="11"/>
        <color indexed="10"/>
        <rFont val="ＭＳ Ｐ明朝"/>
        <family val="1"/>
      </rPr>
      <t>１7</t>
    </r>
    <r>
      <rPr>
        <sz val="11"/>
        <rFont val="ＭＳ Ｐ明朝"/>
        <family val="1"/>
      </rPr>
      <t>日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</si>
</sst>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\1\8&quot;高&quot;&quot;産&quot;&quot;振&quot;&quot;第&quot;#&quot;号&quot;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1"/>
      <color indexed="8"/>
      <name val="Calibri"/>
      <family val="2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明朝"/>
      <family val="1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38" fontId="8" fillId="0" borderId="0" xfId="51" applyFont="1" applyBorder="1" applyAlignment="1">
      <alignment horizontal="center" vertical="center"/>
    </xf>
    <xf numFmtId="38" fontId="8" fillId="0" borderId="10" xfId="51" applyFont="1" applyBorder="1" applyAlignment="1">
      <alignment horizontal="right" vertical="center"/>
    </xf>
    <xf numFmtId="38" fontId="2" fillId="0" borderId="20" xfId="51" applyFont="1" applyBorder="1" applyAlignment="1">
      <alignment vertical="center"/>
    </xf>
    <xf numFmtId="38" fontId="2" fillId="0" borderId="21" xfId="51" applyFont="1" applyBorder="1" applyAlignment="1">
      <alignment vertical="center"/>
    </xf>
    <xf numFmtId="38" fontId="2" fillId="0" borderId="22" xfId="51" applyFont="1" applyBorder="1" applyAlignment="1">
      <alignment vertical="center"/>
    </xf>
    <xf numFmtId="38" fontId="2" fillId="0" borderId="23" xfId="51" applyFont="1" applyBorder="1" applyAlignment="1">
      <alignment vertical="center"/>
    </xf>
    <xf numFmtId="38" fontId="2" fillId="0" borderId="24" xfId="51" applyFont="1" applyBorder="1" applyAlignment="1">
      <alignment vertical="center"/>
    </xf>
    <xf numFmtId="38" fontId="2" fillId="0" borderId="25" xfId="51" applyFont="1" applyBorder="1" applyAlignment="1">
      <alignment vertical="center"/>
    </xf>
    <xf numFmtId="38" fontId="2" fillId="0" borderId="14" xfId="51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38" fontId="53" fillId="0" borderId="21" xfId="51" applyFont="1" applyBorder="1" applyAlignment="1">
      <alignment vertical="center"/>
    </xf>
    <xf numFmtId="38" fontId="53" fillId="0" borderId="25" xfId="51" applyFont="1" applyBorder="1" applyAlignment="1">
      <alignment vertical="center"/>
    </xf>
    <xf numFmtId="38" fontId="53" fillId="0" borderId="19" xfId="51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38" fontId="55" fillId="0" borderId="21" xfId="51" applyFont="1" applyBorder="1" applyAlignment="1">
      <alignment vertical="center"/>
    </xf>
    <xf numFmtId="0" fontId="55" fillId="0" borderId="26" xfId="0" applyNumberFormat="1" applyFont="1" applyBorder="1" applyAlignment="1">
      <alignment vertical="center"/>
    </xf>
    <xf numFmtId="3" fontId="53" fillId="0" borderId="26" xfId="0" applyNumberFormat="1" applyFont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3" fontId="53" fillId="0" borderId="22" xfId="0" applyNumberFormat="1" applyFont="1" applyBorder="1" applyAlignment="1">
      <alignment vertical="center"/>
    </xf>
    <xf numFmtId="0" fontId="55" fillId="0" borderId="22" xfId="0" applyNumberFormat="1" applyFont="1" applyBorder="1" applyAlignment="1">
      <alignment vertical="center"/>
    </xf>
    <xf numFmtId="38" fontId="53" fillId="0" borderId="28" xfId="51" applyFont="1" applyBorder="1" applyAlignment="1">
      <alignment vertical="center"/>
    </xf>
    <xf numFmtId="38" fontId="2" fillId="0" borderId="29" xfId="51" applyFont="1" applyBorder="1" applyAlignment="1">
      <alignment vertical="center"/>
    </xf>
    <xf numFmtId="38" fontId="56" fillId="0" borderId="21" xfId="51" applyFont="1" applyBorder="1" applyAlignment="1">
      <alignment vertical="center"/>
    </xf>
    <xf numFmtId="38" fontId="53" fillId="0" borderId="22" xfId="51" applyFont="1" applyBorder="1" applyAlignment="1">
      <alignment vertical="center"/>
    </xf>
    <xf numFmtId="38" fontId="53" fillId="0" borderId="23" xfId="51" applyFont="1" applyBorder="1" applyAlignment="1">
      <alignment vertical="center"/>
    </xf>
    <xf numFmtId="38" fontId="53" fillId="0" borderId="21" xfId="51" applyFont="1" applyBorder="1" applyAlignment="1">
      <alignment vertical="center" wrapText="1"/>
    </xf>
    <xf numFmtId="38" fontId="53" fillId="0" borderId="29" xfId="5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5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distributed" vertical="center"/>
    </xf>
    <xf numFmtId="49" fontId="54" fillId="0" borderId="13" xfId="0" applyNumberFormat="1" applyFont="1" applyBorder="1" applyAlignment="1">
      <alignment horizontal="center" vertical="center"/>
    </xf>
    <xf numFmtId="0" fontId="54" fillId="0" borderId="13" xfId="0" applyFont="1" applyBorder="1" applyAlignment="1">
      <alignment horizontal="left" vertical="center"/>
    </xf>
    <xf numFmtId="0" fontId="54" fillId="0" borderId="30" xfId="0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/>
    </xf>
    <xf numFmtId="0" fontId="54" fillId="0" borderId="13" xfId="0" applyFont="1" applyBorder="1" applyAlignment="1">
      <alignment horizontal="distributed" vertical="center"/>
    </xf>
    <xf numFmtId="0" fontId="54" fillId="0" borderId="14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3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3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4" fillId="0" borderId="12" xfId="0" applyFont="1" applyBorder="1" applyAlignment="1">
      <alignment vertical="center" wrapText="1"/>
    </xf>
    <xf numFmtId="0" fontId="54" fillId="0" borderId="31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8" fillId="0" borderId="15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vertical="top" wrapText="1"/>
    </xf>
    <xf numFmtId="0" fontId="54" fillId="0" borderId="12" xfId="0" applyFont="1" applyBorder="1" applyAlignment="1">
      <alignment vertical="top"/>
    </xf>
    <xf numFmtId="0" fontId="54" fillId="0" borderId="31" xfId="0" applyFont="1" applyBorder="1" applyAlignment="1">
      <alignment vertical="top"/>
    </xf>
    <xf numFmtId="0" fontId="54" fillId="0" borderId="16" xfId="0" applyFont="1" applyBorder="1" applyAlignment="1">
      <alignment vertical="top"/>
    </xf>
    <xf numFmtId="0" fontId="54" fillId="0" borderId="0" xfId="0" applyFont="1" applyBorder="1" applyAlignment="1">
      <alignment vertical="top"/>
    </xf>
    <xf numFmtId="0" fontId="54" fillId="0" borderId="17" xfId="0" applyFont="1" applyBorder="1" applyAlignment="1">
      <alignment vertical="top"/>
    </xf>
    <xf numFmtId="0" fontId="54" fillId="0" borderId="15" xfId="0" applyFont="1" applyBorder="1" applyAlignment="1">
      <alignment vertical="top"/>
    </xf>
    <xf numFmtId="0" fontId="54" fillId="0" borderId="10" xfId="0" applyFont="1" applyBorder="1" applyAlignment="1">
      <alignment vertical="top"/>
    </xf>
    <xf numFmtId="0" fontId="54" fillId="0" borderId="18" xfId="0" applyFont="1" applyBorder="1" applyAlignment="1">
      <alignment vertical="top"/>
    </xf>
    <xf numFmtId="0" fontId="8" fillId="0" borderId="1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38" fontId="54" fillId="0" borderId="11" xfId="51" applyFont="1" applyBorder="1" applyAlignment="1">
      <alignment vertical="center"/>
    </xf>
    <xf numFmtId="38" fontId="54" fillId="0" borderId="12" xfId="51" applyFont="1" applyBorder="1" applyAlignment="1">
      <alignment vertical="center"/>
    </xf>
    <xf numFmtId="38" fontId="54" fillId="0" borderId="31" xfId="51" applyFont="1" applyBorder="1" applyAlignment="1">
      <alignment vertical="center"/>
    </xf>
    <xf numFmtId="38" fontId="54" fillId="0" borderId="15" xfId="51" applyFont="1" applyBorder="1" applyAlignment="1">
      <alignment vertical="center"/>
    </xf>
    <xf numFmtId="38" fontId="54" fillId="0" borderId="10" xfId="51" applyFont="1" applyBorder="1" applyAlignment="1">
      <alignment vertical="center"/>
    </xf>
    <xf numFmtId="38" fontId="54" fillId="0" borderId="18" xfId="51" applyFont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38" fontId="55" fillId="0" borderId="11" xfId="49" applyFont="1" applyBorder="1" applyAlignment="1">
      <alignment horizontal="right" vertical="center"/>
    </xf>
    <xf numFmtId="38" fontId="55" fillId="0" borderId="12" xfId="49" applyFont="1" applyBorder="1" applyAlignment="1">
      <alignment horizontal="right" vertical="center"/>
    </xf>
    <xf numFmtId="38" fontId="55" fillId="0" borderId="31" xfId="49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distributed" vertical="center"/>
    </xf>
    <xf numFmtId="0" fontId="6" fillId="0" borderId="17" xfId="0" applyNumberFormat="1" applyFont="1" applyBorder="1" applyAlignment="1">
      <alignment horizontal="center" vertical="center"/>
    </xf>
    <xf numFmtId="38" fontId="55" fillId="0" borderId="11" xfId="51" applyFont="1" applyBorder="1" applyAlignment="1">
      <alignment vertical="center"/>
    </xf>
    <xf numFmtId="38" fontId="55" fillId="0" borderId="12" xfId="51" applyFont="1" applyBorder="1" applyAlignment="1">
      <alignment vertical="center"/>
    </xf>
    <xf numFmtId="38" fontId="55" fillId="0" borderId="31" xfId="5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6" fillId="0" borderId="31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distributed" vertical="center"/>
    </xf>
    <xf numFmtId="38" fontId="55" fillId="0" borderId="16" xfId="51" applyFont="1" applyBorder="1" applyAlignment="1">
      <alignment vertical="center"/>
    </xf>
    <xf numFmtId="38" fontId="55" fillId="0" borderId="0" xfId="51" applyFont="1" applyBorder="1" applyAlignment="1">
      <alignment vertical="center"/>
    </xf>
    <xf numFmtId="38" fontId="55" fillId="0" borderId="17" xfId="51" applyFont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vertical="center"/>
    </xf>
    <xf numFmtId="38" fontId="55" fillId="0" borderId="16" xfId="51" applyNumberFormat="1" applyFont="1" applyBorder="1" applyAlignment="1">
      <alignment vertical="center"/>
    </xf>
    <xf numFmtId="0" fontId="55" fillId="0" borderId="0" xfId="51" applyNumberFormat="1" applyFont="1" applyBorder="1" applyAlignment="1">
      <alignment vertical="center"/>
    </xf>
    <xf numFmtId="0" fontId="55" fillId="0" borderId="17" xfId="51" applyNumberFormat="1" applyFont="1" applyBorder="1" applyAlignment="1">
      <alignment vertical="center"/>
    </xf>
    <xf numFmtId="38" fontId="55" fillId="0" borderId="27" xfId="51" applyFont="1" applyBorder="1" applyAlignment="1">
      <alignment vertical="center"/>
    </xf>
    <xf numFmtId="0" fontId="6" fillId="0" borderId="27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/>
    </xf>
    <xf numFmtId="38" fontId="55" fillId="0" borderId="27" xfId="49" applyFont="1" applyBorder="1" applyAlignment="1">
      <alignment horizontal="right" vertical="center"/>
    </xf>
    <xf numFmtId="0" fontId="6" fillId="0" borderId="25" xfId="0" applyNumberFormat="1" applyFont="1" applyBorder="1" applyAlignment="1">
      <alignment horizontal="center" vertical="center"/>
    </xf>
    <xf numFmtId="38" fontId="55" fillId="0" borderId="25" xfId="49" applyFont="1" applyBorder="1" applyAlignment="1">
      <alignment horizontal="right" vertical="center"/>
    </xf>
    <xf numFmtId="38" fontId="55" fillId="0" borderId="15" xfId="49" applyFont="1" applyBorder="1" applyAlignment="1">
      <alignment horizontal="right" vertical="center"/>
    </xf>
    <xf numFmtId="38" fontId="55" fillId="0" borderId="10" xfId="49" applyFont="1" applyBorder="1" applyAlignment="1">
      <alignment horizontal="right" vertical="center"/>
    </xf>
    <xf numFmtId="38" fontId="55" fillId="0" borderId="18" xfId="49" applyFont="1" applyBorder="1" applyAlignment="1">
      <alignment horizontal="right" vertical="center"/>
    </xf>
    <xf numFmtId="0" fontId="6" fillId="0" borderId="19" xfId="0" applyNumberFormat="1" applyFont="1" applyBorder="1" applyAlignment="1">
      <alignment horizontal="center" vertical="center"/>
    </xf>
    <xf numFmtId="38" fontId="55" fillId="0" borderId="19" xfId="49" applyFont="1" applyBorder="1" applyAlignment="1">
      <alignment horizontal="right" vertical="center"/>
    </xf>
    <xf numFmtId="38" fontId="55" fillId="0" borderId="16" xfId="49" applyFont="1" applyBorder="1" applyAlignment="1">
      <alignment horizontal="right" vertical="center"/>
    </xf>
    <xf numFmtId="38" fontId="55" fillId="0" borderId="0" xfId="49" applyFont="1" applyBorder="1" applyAlignment="1">
      <alignment horizontal="right" vertical="center"/>
    </xf>
    <xf numFmtId="38" fontId="55" fillId="0" borderId="17" xfId="49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31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wrapText="1"/>
    </xf>
    <xf numFmtId="38" fontId="53" fillId="0" borderId="27" xfId="5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2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1</xdr:row>
      <xdr:rowOff>161925</xdr:rowOff>
    </xdr:from>
    <xdr:to>
      <xdr:col>26</xdr:col>
      <xdr:colOff>57150</xdr:colOff>
      <xdr:row>5</xdr:row>
      <xdr:rowOff>28575</xdr:rowOff>
    </xdr:to>
    <xdr:sp>
      <xdr:nvSpPr>
        <xdr:cNvPr id="1" name="角丸四角形吹き出し 1"/>
        <xdr:cNvSpPr>
          <a:spLocks/>
        </xdr:cNvSpPr>
      </xdr:nvSpPr>
      <xdr:spPr>
        <a:xfrm>
          <a:off x="2609850" y="333375"/>
          <a:ext cx="1905000" cy="552450"/>
        </a:xfrm>
        <a:prstGeom prst="wedgeRoundRectCallout">
          <a:avLst>
            <a:gd name="adj1" fmla="val 72032"/>
            <a:gd name="adj2" fmla="val 1122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申請日を記載</a:t>
          </a:r>
        </a:p>
      </xdr:txBody>
    </xdr:sp>
    <xdr:clientData/>
  </xdr:twoCellAnchor>
  <xdr:twoCellAnchor>
    <xdr:from>
      <xdr:col>4</xdr:col>
      <xdr:colOff>161925</xdr:colOff>
      <xdr:row>9</xdr:row>
      <xdr:rowOff>123825</xdr:rowOff>
    </xdr:from>
    <xdr:to>
      <xdr:col>14</xdr:col>
      <xdr:colOff>47625</xdr:colOff>
      <xdr:row>12</xdr:row>
      <xdr:rowOff>47625</xdr:rowOff>
    </xdr:to>
    <xdr:sp>
      <xdr:nvSpPr>
        <xdr:cNvPr id="2" name="角丸四角形吹き出し 2"/>
        <xdr:cNvSpPr>
          <a:spLocks/>
        </xdr:cNvSpPr>
      </xdr:nvSpPr>
      <xdr:spPr>
        <a:xfrm>
          <a:off x="847725" y="1676400"/>
          <a:ext cx="1600200" cy="438150"/>
        </a:xfrm>
        <a:prstGeom prst="wedgeRoundRectCallout">
          <a:avLst>
            <a:gd name="adj1" fmla="val 27949"/>
            <a:gd name="adj2" fmla="val -10685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理事長名を記載</a:t>
          </a:r>
        </a:p>
      </xdr:txBody>
    </xdr:sp>
    <xdr:clientData/>
  </xdr:twoCellAnchor>
  <xdr:twoCellAnchor>
    <xdr:from>
      <xdr:col>23</xdr:col>
      <xdr:colOff>19050</xdr:colOff>
      <xdr:row>5</xdr:row>
      <xdr:rowOff>133350</xdr:rowOff>
    </xdr:from>
    <xdr:to>
      <xdr:col>36</xdr:col>
      <xdr:colOff>9525</xdr:colOff>
      <xdr:row>9</xdr:row>
      <xdr:rowOff>114300</xdr:rowOff>
    </xdr:to>
    <xdr:sp>
      <xdr:nvSpPr>
        <xdr:cNvPr id="3" name="角丸四角形吹き出し 3"/>
        <xdr:cNvSpPr>
          <a:spLocks/>
        </xdr:cNvSpPr>
      </xdr:nvSpPr>
      <xdr:spPr>
        <a:xfrm>
          <a:off x="3962400" y="990600"/>
          <a:ext cx="2219325" cy="676275"/>
        </a:xfrm>
        <a:prstGeom prst="wedgeRoundRectCallout">
          <a:avLst>
            <a:gd name="adj1" fmla="val -50"/>
            <a:gd name="adj2" fmla="val 8523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名称は組織区分を略さずに記載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代表者は役職を記載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13</xdr:col>
      <xdr:colOff>152400</xdr:colOff>
      <xdr:row>19</xdr:row>
      <xdr:rowOff>95250</xdr:rowOff>
    </xdr:to>
    <xdr:sp>
      <xdr:nvSpPr>
        <xdr:cNvPr id="4" name="角丸四角形吹き出し 5"/>
        <xdr:cNvSpPr>
          <a:spLocks/>
        </xdr:cNvSpPr>
      </xdr:nvSpPr>
      <xdr:spPr>
        <a:xfrm>
          <a:off x="1028700" y="3095625"/>
          <a:ext cx="1352550" cy="276225"/>
        </a:xfrm>
        <a:prstGeom prst="wedgeRoundRectCallout">
          <a:avLst>
            <a:gd name="adj1" fmla="val 2643"/>
            <a:gd name="adj2" fmla="val 14078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年度を記載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14</xdr:row>
      <xdr:rowOff>257175</xdr:rowOff>
    </xdr:from>
    <xdr:to>
      <xdr:col>35</xdr:col>
      <xdr:colOff>19050</xdr:colOff>
      <xdr:row>14</xdr:row>
      <xdr:rowOff>771525</xdr:rowOff>
    </xdr:to>
    <xdr:sp>
      <xdr:nvSpPr>
        <xdr:cNvPr id="1" name="角丸四角形吹き出し 2"/>
        <xdr:cNvSpPr>
          <a:spLocks/>
        </xdr:cNvSpPr>
      </xdr:nvSpPr>
      <xdr:spPr>
        <a:xfrm>
          <a:off x="2924175" y="2771775"/>
          <a:ext cx="3095625" cy="514350"/>
        </a:xfrm>
        <a:prstGeom prst="wedgeRoundRectCallout">
          <a:avLst>
            <a:gd name="adj1" fmla="val -43453"/>
            <a:gd name="adj2" fmla="val -9120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文章に①開催場所②展示会名③製品（商品）名を必ず記載すること</a:t>
          </a:r>
        </a:p>
      </xdr:txBody>
    </xdr:sp>
    <xdr:clientData/>
  </xdr:twoCellAnchor>
  <xdr:twoCellAnchor>
    <xdr:from>
      <xdr:col>25</xdr:col>
      <xdr:colOff>38100</xdr:colOff>
      <xdr:row>26</xdr:row>
      <xdr:rowOff>161925</xdr:rowOff>
    </xdr:from>
    <xdr:to>
      <xdr:col>37</xdr:col>
      <xdr:colOff>104775</xdr:colOff>
      <xdr:row>28</xdr:row>
      <xdr:rowOff>66675</xdr:rowOff>
    </xdr:to>
    <xdr:sp>
      <xdr:nvSpPr>
        <xdr:cNvPr id="2" name="角丸四角形吹き出し 3"/>
        <xdr:cNvSpPr>
          <a:spLocks/>
        </xdr:cNvSpPr>
      </xdr:nvSpPr>
      <xdr:spPr>
        <a:xfrm>
          <a:off x="4324350" y="5086350"/>
          <a:ext cx="2124075" cy="342900"/>
        </a:xfrm>
        <a:prstGeom prst="wedgeRoundRectCallout">
          <a:avLst>
            <a:gd name="adj1" fmla="val -44861"/>
            <a:gd name="adj2" fmla="val 6308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展示会の規模等を詳しく記載</a:t>
          </a:r>
        </a:p>
      </xdr:txBody>
    </xdr:sp>
    <xdr:clientData/>
  </xdr:twoCellAnchor>
  <xdr:twoCellAnchor>
    <xdr:from>
      <xdr:col>24</xdr:col>
      <xdr:colOff>133350</xdr:colOff>
      <xdr:row>16</xdr:row>
      <xdr:rowOff>28575</xdr:rowOff>
    </xdr:from>
    <xdr:to>
      <xdr:col>37</xdr:col>
      <xdr:colOff>38100</xdr:colOff>
      <xdr:row>18</xdr:row>
      <xdr:rowOff>95250</xdr:rowOff>
    </xdr:to>
    <xdr:sp>
      <xdr:nvSpPr>
        <xdr:cNvPr id="3" name="角丸四角形吹き出し 4"/>
        <xdr:cNvSpPr>
          <a:spLocks/>
        </xdr:cNvSpPr>
      </xdr:nvSpPr>
      <xdr:spPr>
        <a:xfrm>
          <a:off x="4248150" y="3714750"/>
          <a:ext cx="2133600" cy="314325"/>
        </a:xfrm>
        <a:prstGeom prst="wedgeRoundRectCallout">
          <a:avLst>
            <a:gd name="adj1" fmla="val -51671"/>
            <a:gd name="adj2" fmla="val 74194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展示会名、場所、日程を記載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15</xdr:row>
      <xdr:rowOff>133350</xdr:rowOff>
    </xdr:from>
    <xdr:to>
      <xdr:col>4</xdr:col>
      <xdr:colOff>2486025</xdr:colOff>
      <xdr:row>17</xdr:row>
      <xdr:rowOff>171450</xdr:rowOff>
    </xdr:to>
    <xdr:sp>
      <xdr:nvSpPr>
        <xdr:cNvPr id="1" name="角丸四角形吹き出し 1"/>
        <xdr:cNvSpPr>
          <a:spLocks/>
        </xdr:cNvSpPr>
      </xdr:nvSpPr>
      <xdr:spPr>
        <a:xfrm>
          <a:off x="1543050" y="2933700"/>
          <a:ext cx="3000375" cy="495300"/>
        </a:xfrm>
        <a:prstGeom prst="wedgeRoundRectCallout">
          <a:avLst>
            <a:gd name="adj1" fmla="val 63537"/>
            <a:gd name="adj2" fmla="val -78606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外国への航空運賃、外国における宿泊費等、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課税対象にならないものは総事業費と同額を記入</a:t>
          </a:r>
        </a:p>
      </xdr:txBody>
    </xdr:sp>
    <xdr:clientData/>
  </xdr:twoCellAnchor>
  <xdr:twoCellAnchor>
    <xdr:from>
      <xdr:col>4</xdr:col>
      <xdr:colOff>2562225</xdr:colOff>
      <xdr:row>16</xdr:row>
      <xdr:rowOff>19050</xdr:rowOff>
    </xdr:from>
    <xdr:to>
      <xdr:col>6</xdr:col>
      <xdr:colOff>781050</xdr:colOff>
      <xdr:row>17</xdr:row>
      <xdr:rowOff>114300</xdr:rowOff>
    </xdr:to>
    <xdr:sp>
      <xdr:nvSpPr>
        <xdr:cNvPr id="2" name="角丸四角形吹き出し 3"/>
        <xdr:cNvSpPr>
          <a:spLocks/>
        </xdr:cNvSpPr>
      </xdr:nvSpPr>
      <xdr:spPr>
        <a:xfrm>
          <a:off x="4619625" y="3048000"/>
          <a:ext cx="1819275" cy="323850"/>
        </a:xfrm>
        <a:prstGeom prst="wedgeRoundRectCallout">
          <a:avLst>
            <a:gd name="adj1" fmla="val 37199"/>
            <a:gd name="adj2" fmla="val -11927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助成対象経費の</a:t>
          </a:r>
          <a:r>
            <a:rPr lang="en-US" cap="none" sz="1000" b="0" i="0" u="none" baseline="0">
              <a:solidFill>
                <a:srgbClr val="FF0000"/>
              </a:solidFill>
            </a:rPr>
            <a:t>1/2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の金額</a:t>
          </a:r>
        </a:p>
      </xdr:txBody>
    </xdr:sp>
    <xdr:clientData/>
  </xdr:twoCellAnchor>
  <xdr:twoCellAnchor>
    <xdr:from>
      <xdr:col>2</xdr:col>
      <xdr:colOff>38100</xdr:colOff>
      <xdr:row>10</xdr:row>
      <xdr:rowOff>161925</xdr:rowOff>
    </xdr:from>
    <xdr:to>
      <xdr:col>3</xdr:col>
      <xdr:colOff>381000</xdr:colOff>
      <xdr:row>12</xdr:row>
      <xdr:rowOff>142875</xdr:rowOff>
    </xdr:to>
    <xdr:sp>
      <xdr:nvSpPr>
        <xdr:cNvPr id="3" name="角丸四角形吹き出し 6"/>
        <xdr:cNvSpPr>
          <a:spLocks/>
        </xdr:cNvSpPr>
      </xdr:nvSpPr>
      <xdr:spPr>
        <a:xfrm>
          <a:off x="381000" y="1876425"/>
          <a:ext cx="1200150" cy="381000"/>
        </a:xfrm>
        <a:prstGeom prst="wedgeRoundRectCallout">
          <a:avLst>
            <a:gd name="adj1" fmla="val 49662"/>
            <a:gd name="adj2" fmla="val 6585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税込金額を記載</a:t>
          </a:r>
        </a:p>
      </xdr:txBody>
    </xdr:sp>
    <xdr:clientData/>
  </xdr:twoCellAnchor>
  <xdr:twoCellAnchor>
    <xdr:from>
      <xdr:col>4</xdr:col>
      <xdr:colOff>962025</xdr:colOff>
      <xdr:row>34</xdr:row>
      <xdr:rowOff>219075</xdr:rowOff>
    </xdr:from>
    <xdr:to>
      <xdr:col>5</xdr:col>
      <xdr:colOff>685800</xdr:colOff>
      <xdr:row>38</xdr:row>
      <xdr:rowOff>95250</xdr:rowOff>
    </xdr:to>
    <xdr:sp>
      <xdr:nvSpPr>
        <xdr:cNvPr id="4" name="角丸四角形吹き出し 4"/>
        <xdr:cNvSpPr>
          <a:spLocks/>
        </xdr:cNvSpPr>
      </xdr:nvSpPr>
      <xdr:spPr>
        <a:xfrm>
          <a:off x="3019425" y="7867650"/>
          <a:ext cx="2466975" cy="790575"/>
        </a:xfrm>
        <a:prstGeom prst="wedgeRoundRectCallout">
          <a:avLst>
            <a:gd name="adj1" fmla="val 41842"/>
            <a:gd name="adj2" fmla="val -7067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助成対象経費の金額については、別紙「助成対象経費に係る仕入税額控除について」を参照に記載してください。</a:t>
          </a:r>
        </a:p>
      </xdr:txBody>
    </xdr:sp>
    <xdr:clientData/>
  </xdr:twoCellAnchor>
  <xdr:twoCellAnchor>
    <xdr:from>
      <xdr:col>4</xdr:col>
      <xdr:colOff>2590800</xdr:colOff>
      <xdr:row>44</xdr:row>
      <xdr:rowOff>28575</xdr:rowOff>
    </xdr:from>
    <xdr:to>
      <xdr:col>6</xdr:col>
      <xdr:colOff>638175</xdr:colOff>
      <xdr:row>48</xdr:row>
      <xdr:rowOff>19050</xdr:rowOff>
    </xdr:to>
    <xdr:sp>
      <xdr:nvSpPr>
        <xdr:cNvPr id="5" name="角丸四角形吹き出し 7"/>
        <xdr:cNvSpPr>
          <a:spLocks/>
        </xdr:cNvSpPr>
      </xdr:nvSpPr>
      <xdr:spPr>
        <a:xfrm>
          <a:off x="4648200" y="9734550"/>
          <a:ext cx="1647825" cy="676275"/>
        </a:xfrm>
        <a:prstGeom prst="wedgeRoundRectCallout">
          <a:avLst>
            <a:gd name="adj1" fmla="val 39523"/>
            <a:gd name="adj2" fmla="val -9115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助成金交付申請額の合計額は、</a:t>
          </a:r>
          <a:r>
            <a:rPr lang="en-US" cap="none" sz="1000" b="0" i="0" u="none" baseline="0">
              <a:solidFill>
                <a:srgbClr val="FF0000"/>
              </a:solidFill>
            </a:rPr>
            <a:t>1,000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円未満切り捨て</a:t>
          </a:r>
        </a:p>
      </xdr:txBody>
    </xdr:sp>
    <xdr:clientData/>
  </xdr:twoCellAnchor>
  <xdr:twoCellAnchor>
    <xdr:from>
      <xdr:col>1</xdr:col>
      <xdr:colOff>161925</xdr:colOff>
      <xdr:row>29</xdr:row>
      <xdr:rowOff>47625</xdr:rowOff>
    </xdr:from>
    <xdr:to>
      <xdr:col>4</xdr:col>
      <xdr:colOff>1752600</xdr:colOff>
      <xdr:row>31</xdr:row>
      <xdr:rowOff>38100</xdr:rowOff>
    </xdr:to>
    <xdr:sp>
      <xdr:nvSpPr>
        <xdr:cNvPr id="6" name="角丸四角形吹き出し 8"/>
        <xdr:cNvSpPr>
          <a:spLocks/>
        </xdr:cNvSpPr>
      </xdr:nvSpPr>
      <xdr:spPr>
        <a:xfrm>
          <a:off x="333375" y="6553200"/>
          <a:ext cx="3476625" cy="447675"/>
        </a:xfrm>
        <a:prstGeom prst="wedgeRoundRectCallout">
          <a:avLst>
            <a:gd name="adj1" fmla="val 32856"/>
            <a:gd name="adj2" fmla="val -10292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・上記の積算明細の金額は税込価格で記載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・どの展示会に係る経費か分かるように、記載してください。</a:t>
          </a:r>
        </a:p>
      </xdr:txBody>
    </xdr:sp>
    <xdr:clientData/>
  </xdr:twoCellAnchor>
  <xdr:twoCellAnchor>
    <xdr:from>
      <xdr:col>2</xdr:col>
      <xdr:colOff>0</xdr:colOff>
      <xdr:row>22</xdr:row>
      <xdr:rowOff>57150</xdr:rowOff>
    </xdr:from>
    <xdr:to>
      <xdr:col>3</xdr:col>
      <xdr:colOff>266700</xdr:colOff>
      <xdr:row>23</xdr:row>
      <xdr:rowOff>142875</xdr:rowOff>
    </xdr:to>
    <xdr:sp>
      <xdr:nvSpPr>
        <xdr:cNvPr id="7" name="角丸四角形吹き出し 9"/>
        <xdr:cNvSpPr>
          <a:spLocks/>
        </xdr:cNvSpPr>
      </xdr:nvSpPr>
      <xdr:spPr>
        <a:xfrm>
          <a:off x="342900" y="4476750"/>
          <a:ext cx="1123950" cy="314325"/>
        </a:xfrm>
        <a:prstGeom prst="wedgeRoundRectCallout">
          <a:avLst>
            <a:gd name="adj1" fmla="val 49662"/>
            <a:gd name="adj2" fmla="val 6585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税込金額を記載</a:t>
          </a:r>
        </a:p>
      </xdr:txBody>
    </xdr:sp>
    <xdr:clientData/>
  </xdr:twoCellAnchor>
  <xdr:twoCellAnchor>
    <xdr:from>
      <xdr:col>4</xdr:col>
      <xdr:colOff>1971675</xdr:colOff>
      <xdr:row>30</xdr:row>
      <xdr:rowOff>0</xdr:rowOff>
    </xdr:from>
    <xdr:to>
      <xdr:col>6</xdr:col>
      <xdr:colOff>752475</xdr:colOff>
      <xdr:row>32</xdr:row>
      <xdr:rowOff>161925</xdr:rowOff>
    </xdr:to>
    <xdr:sp>
      <xdr:nvSpPr>
        <xdr:cNvPr id="8" name="角丸四角形吹き出し 10"/>
        <xdr:cNvSpPr>
          <a:spLocks/>
        </xdr:cNvSpPr>
      </xdr:nvSpPr>
      <xdr:spPr>
        <a:xfrm>
          <a:off x="4029075" y="6734175"/>
          <a:ext cx="2381250" cy="619125"/>
        </a:xfrm>
        <a:prstGeom prst="wedgeRoundRectCallout">
          <a:avLst>
            <a:gd name="adj1" fmla="val 11134"/>
            <a:gd name="adj2" fmla="val -12014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国内で発生する経費については、一般課税事業者の場合、消費税を除いて記載。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B1:AL26"/>
  <sheetViews>
    <sheetView showZeros="0" tabSelected="1" zoomScalePageLayoutView="0" workbookViewId="0" topLeftCell="A1">
      <selection activeCell="Y14" sqref="Y14:AK15"/>
    </sheetView>
  </sheetViews>
  <sheetFormatPr defaultColWidth="9.00390625" defaultRowHeight="13.5"/>
  <cols>
    <col min="1" max="38" width="2.25390625" style="1" customWidth="1"/>
    <col min="39" max="16384" width="9.00390625" style="1" customWidth="1"/>
  </cols>
  <sheetData>
    <row r="1" spans="2:38" ht="13.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ht="13.5">
      <c r="B2" s="1" t="s">
        <v>49</v>
      </c>
    </row>
    <row r="3" ht="13.5">
      <c r="B3" s="1" t="s">
        <v>74</v>
      </c>
    </row>
    <row r="4" spans="29:38" ht="13.5">
      <c r="AC4" s="61" t="s">
        <v>105</v>
      </c>
      <c r="AD4" s="61"/>
      <c r="AE4" s="61"/>
      <c r="AF4" s="61"/>
      <c r="AG4" s="61"/>
      <c r="AH4" s="61"/>
      <c r="AI4" s="61"/>
      <c r="AJ4" s="61"/>
      <c r="AK4" s="61"/>
      <c r="AL4" s="61"/>
    </row>
    <row r="5" spans="31:38" ht="13.5">
      <c r="AE5" s="2"/>
      <c r="AF5" s="2"/>
      <c r="AG5" s="2"/>
      <c r="AH5" s="2"/>
      <c r="AI5" s="2"/>
      <c r="AJ5" s="2"/>
      <c r="AK5" s="2"/>
      <c r="AL5" s="2"/>
    </row>
    <row r="7" ht="13.5">
      <c r="C7" s="1" t="s">
        <v>41</v>
      </c>
    </row>
    <row r="8" spans="4:16" ht="13.5">
      <c r="D8" s="1" t="s">
        <v>40</v>
      </c>
      <c r="H8" s="45"/>
      <c r="P8" s="1" t="s">
        <v>42</v>
      </c>
    </row>
    <row r="10" spans="20:22" ht="13.5">
      <c r="T10" s="60" t="s">
        <v>0</v>
      </c>
      <c r="U10" s="60"/>
      <c r="V10" s="60"/>
    </row>
    <row r="11" spans="20:22" ht="13.5">
      <c r="T11" s="60"/>
      <c r="U11" s="60"/>
      <c r="V11" s="60"/>
    </row>
    <row r="12" spans="20:38" ht="13.5">
      <c r="T12" s="55" t="s">
        <v>23</v>
      </c>
      <c r="U12" s="55"/>
      <c r="V12" s="55"/>
      <c r="W12" s="55"/>
      <c r="X12" s="55"/>
      <c r="Y12" s="59" t="s">
        <v>56</v>
      </c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31"/>
    </row>
    <row r="13" spans="20:38" ht="13.5">
      <c r="T13" s="55"/>
      <c r="U13" s="55"/>
      <c r="V13" s="55"/>
      <c r="W13" s="55"/>
      <c r="X13" s="55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31"/>
    </row>
    <row r="14" spans="20:38" ht="13.5">
      <c r="T14" s="55" t="s">
        <v>24</v>
      </c>
      <c r="U14" s="55"/>
      <c r="V14" s="55"/>
      <c r="W14" s="55"/>
      <c r="X14" s="55"/>
      <c r="Y14" s="59" t="s">
        <v>57</v>
      </c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31"/>
    </row>
    <row r="15" spans="20:38" ht="13.5">
      <c r="T15" s="55"/>
      <c r="U15" s="55"/>
      <c r="V15" s="55"/>
      <c r="W15" s="55"/>
      <c r="X15" s="55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31"/>
    </row>
    <row r="16" spans="20:38" ht="13.5">
      <c r="T16" s="58" t="s">
        <v>38</v>
      </c>
      <c r="U16" s="55"/>
      <c r="V16" s="55"/>
      <c r="W16" s="55"/>
      <c r="X16" s="55"/>
      <c r="Y16" s="59" t="s">
        <v>58</v>
      </c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7" t="s">
        <v>1</v>
      </c>
      <c r="AL16" s="57"/>
    </row>
    <row r="17" spans="20:38" ht="13.5">
      <c r="T17" s="55"/>
      <c r="U17" s="55"/>
      <c r="V17" s="55"/>
      <c r="W17" s="55"/>
      <c r="X17" s="55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7"/>
      <c r="AL17" s="57"/>
    </row>
    <row r="18" spans="20:38" ht="13.5">
      <c r="T18" s="55" t="s">
        <v>25</v>
      </c>
      <c r="U18" s="55"/>
      <c r="V18" s="55"/>
      <c r="W18" s="55"/>
      <c r="X18" s="55"/>
      <c r="Y18" s="57" t="s">
        <v>59</v>
      </c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31"/>
    </row>
    <row r="19" spans="20:38" ht="13.5">
      <c r="T19" s="55"/>
      <c r="U19" s="55"/>
      <c r="V19" s="55"/>
      <c r="W19" s="55"/>
      <c r="X19" s="55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31"/>
    </row>
    <row r="22" spans="2:38" ht="13.5">
      <c r="B22" s="55" t="s">
        <v>106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</row>
    <row r="23" spans="2:38" ht="13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5" spans="2:38" ht="13.5">
      <c r="B25" s="56" t="s">
        <v>107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2:38" ht="18.75" customHeight="1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</row>
  </sheetData>
  <sheetProtection/>
  <mergeCells count="13">
    <mergeCell ref="T14:X15"/>
    <mergeCell ref="Y14:AK15"/>
    <mergeCell ref="T10:V11"/>
    <mergeCell ref="AC4:AL4"/>
    <mergeCell ref="T12:X13"/>
    <mergeCell ref="Y12:AK13"/>
    <mergeCell ref="B22:AL22"/>
    <mergeCell ref="B25:AL26"/>
    <mergeCell ref="AK16:AL17"/>
    <mergeCell ref="T16:X17"/>
    <mergeCell ref="Y16:AJ17"/>
    <mergeCell ref="T18:X19"/>
    <mergeCell ref="Y18:AK19"/>
  </mergeCells>
  <printOptions horizontalCentered="1"/>
  <pageMargins left="0.984251968503937" right="0.7874015748031497" top="0.7874015748031497" bottom="0.7874015748031497" header="0.5118110236220472" footer="0.5118110236220472"/>
  <pageSetup fitToHeight="0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58"/>
  <sheetViews>
    <sheetView zoomScalePageLayoutView="0" workbookViewId="0" topLeftCell="A1">
      <selection activeCell="C49" sqref="C49:AL50"/>
    </sheetView>
  </sheetViews>
  <sheetFormatPr defaultColWidth="9.00390625" defaultRowHeight="13.5"/>
  <cols>
    <col min="1" max="38" width="2.25390625" style="9" customWidth="1"/>
    <col min="39" max="16384" width="9.00390625" style="9" customWidth="1"/>
  </cols>
  <sheetData>
    <row r="1" spans="2:29" ht="13.5">
      <c r="B1" s="9" t="s">
        <v>49</v>
      </c>
      <c r="AC1" s="9" t="s">
        <v>108</v>
      </c>
    </row>
    <row r="2" ht="13.5">
      <c r="B2" s="9" t="s">
        <v>75</v>
      </c>
    </row>
    <row r="3" spans="2:38" ht="14.25">
      <c r="B3" s="62" t="s">
        <v>80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2:38" ht="12" customHeight="1">
      <c r="B4" s="63" t="s">
        <v>27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</row>
    <row r="5" spans="3:38" ht="16.5" customHeight="1">
      <c r="C5" s="10"/>
      <c r="D5" s="64" t="s">
        <v>28</v>
      </c>
      <c r="E5" s="64"/>
      <c r="F5" s="64"/>
      <c r="G5" s="64"/>
      <c r="H5" s="64"/>
      <c r="I5" s="64"/>
      <c r="J5" s="11"/>
      <c r="K5" s="35" t="s">
        <v>35</v>
      </c>
      <c r="L5" s="65" t="s">
        <v>60</v>
      </c>
      <c r="M5" s="65"/>
      <c r="N5" s="36" t="s">
        <v>36</v>
      </c>
      <c r="O5" s="65" t="s">
        <v>61</v>
      </c>
      <c r="P5" s="65"/>
      <c r="Q5" s="65"/>
      <c r="R5" s="37"/>
      <c r="S5" s="66" t="str">
        <f>'別記第1号様式'!Y12</f>
        <v>高知市布師田３９９２－２</v>
      </c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7"/>
    </row>
    <row r="6" spans="3:38" ht="16.5" customHeight="1">
      <c r="C6" s="13"/>
      <c r="D6" s="64" t="s">
        <v>29</v>
      </c>
      <c r="E6" s="64"/>
      <c r="F6" s="64"/>
      <c r="G6" s="64"/>
      <c r="H6" s="64"/>
      <c r="I6" s="64"/>
      <c r="J6" s="12"/>
      <c r="K6" s="68" t="str">
        <f>'別記第1号様式'!Y14</f>
        <v>株式会社高知県産業振興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7"/>
    </row>
    <row r="7" spans="3:38" ht="16.5" customHeight="1">
      <c r="C7" s="13"/>
      <c r="D7" s="64" t="s">
        <v>39</v>
      </c>
      <c r="E7" s="64"/>
      <c r="F7" s="64"/>
      <c r="G7" s="64"/>
      <c r="H7" s="64"/>
      <c r="I7" s="64"/>
      <c r="J7" s="12"/>
      <c r="K7" s="68" t="str">
        <f>'別記第1号様式'!Y16</f>
        <v>代表取締役　産業　振太郎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7"/>
      <c r="W7" s="38"/>
      <c r="X7" s="69" t="s">
        <v>32</v>
      </c>
      <c r="Y7" s="69"/>
      <c r="Z7" s="69"/>
      <c r="AA7" s="69"/>
      <c r="AB7" s="37"/>
      <c r="AC7" s="70" t="s">
        <v>62</v>
      </c>
      <c r="AD7" s="71"/>
      <c r="AE7" s="71"/>
      <c r="AF7" s="71"/>
      <c r="AG7" s="71"/>
      <c r="AH7" s="71"/>
      <c r="AI7" s="71"/>
      <c r="AJ7" s="71"/>
      <c r="AK7" s="71"/>
      <c r="AL7" s="72"/>
    </row>
    <row r="8" spans="3:38" ht="16.5" customHeight="1">
      <c r="C8" s="14"/>
      <c r="D8" s="64" t="s">
        <v>30</v>
      </c>
      <c r="E8" s="64"/>
      <c r="F8" s="64"/>
      <c r="G8" s="64"/>
      <c r="H8" s="64"/>
      <c r="I8" s="64"/>
      <c r="J8" s="15"/>
      <c r="K8" s="68" t="str">
        <f>'別記第1号様式'!Y18</f>
        <v>０８８－８４５－６６００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7"/>
      <c r="W8" s="39"/>
      <c r="X8" s="69" t="s">
        <v>37</v>
      </c>
      <c r="Y8" s="69"/>
      <c r="Z8" s="69"/>
      <c r="AA8" s="69"/>
      <c r="AB8" s="40"/>
      <c r="AC8" s="70" t="s">
        <v>63</v>
      </c>
      <c r="AD8" s="71"/>
      <c r="AE8" s="71"/>
      <c r="AF8" s="71"/>
      <c r="AG8" s="71"/>
      <c r="AH8" s="71"/>
      <c r="AI8" s="71"/>
      <c r="AJ8" s="71"/>
      <c r="AK8" s="71"/>
      <c r="AL8" s="72"/>
    </row>
    <row r="9" spans="2:38" ht="12" customHeight="1">
      <c r="B9" s="63" t="s">
        <v>31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</row>
    <row r="10" spans="2:38" ht="10.5" customHeight="1"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</row>
    <row r="11" spans="3:38" ht="15.75" customHeight="1">
      <c r="C11" s="73" t="s">
        <v>52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5"/>
    </row>
    <row r="12" spans="3:38" ht="13.5">
      <c r="C12" s="16"/>
      <c r="D12" s="76" t="s">
        <v>90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8"/>
    </row>
    <row r="13" spans="3:38" ht="13.5">
      <c r="C13" s="1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8"/>
    </row>
    <row r="14" spans="3:38" ht="13.5">
      <c r="C14" s="1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8"/>
    </row>
    <row r="15" spans="3:38" ht="72" customHeight="1">
      <c r="C15" s="14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80"/>
    </row>
    <row r="16" spans="3:38" ht="20.25" customHeight="1">
      <c r="C16" s="81" t="s">
        <v>43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3"/>
    </row>
    <row r="17" spans="3:38" ht="9.75" customHeight="1">
      <c r="C17" s="16"/>
      <c r="D17" s="84" t="s">
        <v>50</v>
      </c>
      <c r="E17" s="85"/>
      <c r="F17" s="85"/>
      <c r="G17" s="85"/>
      <c r="H17" s="85"/>
      <c r="I17" s="85"/>
      <c r="J17" s="85"/>
      <c r="K17" s="85"/>
      <c r="L17" s="90" t="s">
        <v>33</v>
      </c>
      <c r="M17" s="91"/>
      <c r="N17" s="91"/>
      <c r="O17" s="94" t="s">
        <v>44</v>
      </c>
      <c r="P17" s="96" t="s">
        <v>91</v>
      </c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7"/>
    </row>
    <row r="18" spans="3:38" ht="9.75" customHeight="1">
      <c r="C18" s="16"/>
      <c r="D18" s="86"/>
      <c r="E18" s="87"/>
      <c r="F18" s="87"/>
      <c r="G18" s="87"/>
      <c r="H18" s="87"/>
      <c r="I18" s="87"/>
      <c r="J18" s="87"/>
      <c r="K18" s="87"/>
      <c r="L18" s="92"/>
      <c r="M18" s="93"/>
      <c r="N18" s="93"/>
      <c r="O18" s="95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9"/>
    </row>
    <row r="19" spans="3:38" ht="9.75" customHeight="1">
      <c r="C19" s="16"/>
      <c r="D19" s="86"/>
      <c r="E19" s="87"/>
      <c r="F19" s="87"/>
      <c r="G19" s="87"/>
      <c r="H19" s="87"/>
      <c r="I19" s="87"/>
      <c r="J19" s="87"/>
      <c r="K19" s="87"/>
      <c r="L19" s="92"/>
      <c r="M19" s="93"/>
      <c r="N19" s="93"/>
      <c r="O19" s="95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9"/>
    </row>
    <row r="20" spans="3:38" ht="9.75" customHeight="1">
      <c r="C20" s="16"/>
      <c r="D20" s="86"/>
      <c r="E20" s="87"/>
      <c r="F20" s="87"/>
      <c r="G20" s="87"/>
      <c r="H20" s="87"/>
      <c r="I20" s="87"/>
      <c r="J20" s="87"/>
      <c r="K20" s="87"/>
      <c r="L20" s="92"/>
      <c r="M20" s="93"/>
      <c r="N20" s="93"/>
      <c r="O20" s="95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9"/>
    </row>
    <row r="21" spans="3:38" ht="9.75" customHeight="1">
      <c r="C21" s="16"/>
      <c r="D21" s="86"/>
      <c r="E21" s="87"/>
      <c r="F21" s="87"/>
      <c r="G21" s="87"/>
      <c r="H21" s="87"/>
      <c r="I21" s="87"/>
      <c r="J21" s="87"/>
      <c r="K21" s="87"/>
      <c r="L21" s="92"/>
      <c r="M21" s="93"/>
      <c r="N21" s="93"/>
      <c r="O21" s="95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9"/>
    </row>
    <row r="22" spans="3:38" ht="9.75" customHeight="1">
      <c r="C22" s="16"/>
      <c r="D22" s="86"/>
      <c r="E22" s="87"/>
      <c r="F22" s="87"/>
      <c r="G22" s="87"/>
      <c r="H22" s="87"/>
      <c r="I22" s="87"/>
      <c r="J22" s="87"/>
      <c r="K22" s="87"/>
      <c r="L22" s="92"/>
      <c r="M22" s="93"/>
      <c r="N22" s="93"/>
      <c r="O22" s="95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9"/>
    </row>
    <row r="23" spans="3:38" ht="9.75" customHeight="1">
      <c r="C23" s="16"/>
      <c r="D23" s="86"/>
      <c r="E23" s="87"/>
      <c r="F23" s="87"/>
      <c r="G23" s="87"/>
      <c r="H23" s="87"/>
      <c r="I23" s="87"/>
      <c r="J23" s="87"/>
      <c r="K23" s="87"/>
      <c r="L23" s="92"/>
      <c r="M23" s="93"/>
      <c r="N23" s="93"/>
      <c r="O23" s="95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9"/>
    </row>
    <row r="24" spans="3:38" ht="9.75" customHeight="1">
      <c r="C24" s="16"/>
      <c r="D24" s="86"/>
      <c r="E24" s="87"/>
      <c r="F24" s="87"/>
      <c r="G24" s="87"/>
      <c r="H24" s="87"/>
      <c r="I24" s="87"/>
      <c r="J24" s="87"/>
      <c r="K24" s="87"/>
      <c r="L24" s="92"/>
      <c r="M24" s="93"/>
      <c r="N24" s="93"/>
      <c r="O24" s="95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9"/>
    </row>
    <row r="25" spans="3:38" ht="9.75" customHeight="1">
      <c r="C25" s="16"/>
      <c r="D25" s="86"/>
      <c r="E25" s="87"/>
      <c r="F25" s="87"/>
      <c r="G25" s="87"/>
      <c r="H25" s="87"/>
      <c r="I25" s="87"/>
      <c r="J25" s="87"/>
      <c r="K25" s="87"/>
      <c r="L25" s="92"/>
      <c r="M25" s="93"/>
      <c r="N25" s="93"/>
      <c r="O25" s="95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9"/>
    </row>
    <row r="26" spans="3:38" ht="9.75" customHeight="1">
      <c r="C26" s="16"/>
      <c r="D26" s="86"/>
      <c r="E26" s="87"/>
      <c r="F26" s="87"/>
      <c r="G26" s="87"/>
      <c r="H26" s="87"/>
      <c r="I26" s="87"/>
      <c r="J26" s="87"/>
      <c r="K26" s="87"/>
      <c r="L26" s="92"/>
      <c r="M26" s="93"/>
      <c r="N26" s="93"/>
      <c r="O26" s="95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9"/>
    </row>
    <row r="27" spans="3:38" ht="24.75" customHeight="1">
      <c r="C27" s="16"/>
      <c r="D27" s="86"/>
      <c r="E27" s="87"/>
      <c r="F27" s="87"/>
      <c r="G27" s="87"/>
      <c r="H27" s="87"/>
      <c r="I27" s="87"/>
      <c r="J27" s="87"/>
      <c r="K27" s="87"/>
      <c r="L27" s="92"/>
      <c r="M27" s="93"/>
      <c r="N27" s="93"/>
      <c r="O27" s="95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9"/>
    </row>
    <row r="28" spans="3:38" ht="9.75" customHeight="1">
      <c r="C28" s="16"/>
      <c r="D28" s="86"/>
      <c r="E28" s="87"/>
      <c r="F28" s="87"/>
      <c r="G28" s="87"/>
      <c r="H28" s="87"/>
      <c r="I28" s="87"/>
      <c r="J28" s="87"/>
      <c r="K28" s="87"/>
      <c r="L28" s="92" t="s">
        <v>34</v>
      </c>
      <c r="M28" s="93"/>
      <c r="N28" s="93"/>
      <c r="O28" s="95" t="s">
        <v>44</v>
      </c>
      <c r="P28" s="98" t="s">
        <v>92</v>
      </c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9"/>
    </row>
    <row r="29" spans="3:38" ht="25.5" customHeight="1">
      <c r="C29" s="16"/>
      <c r="D29" s="86"/>
      <c r="E29" s="87"/>
      <c r="F29" s="87"/>
      <c r="G29" s="87"/>
      <c r="H29" s="87"/>
      <c r="I29" s="87"/>
      <c r="J29" s="87"/>
      <c r="K29" s="87"/>
      <c r="L29" s="92"/>
      <c r="M29" s="93"/>
      <c r="N29" s="93"/>
      <c r="O29" s="95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9"/>
    </row>
    <row r="30" spans="3:38" ht="9.75" customHeight="1">
      <c r="C30" s="16"/>
      <c r="D30" s="86"/>
      <c r="E30" s="87"/>
      <c r="F30" s="87"/>
      <c r="G30" s="87"/>
      <c r="H30" s="87"/>
      <c r="I30" s="87"/>
      <c r="J30" s="87"/>
      <c r="K30" s="87"/>
      <c r="L30" s="92"/>
      <c r="M30" s="93"/>
      <c r="N30" s="93"/>
      <c r="O30" s="95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9"/>
    </row>
    <row r="31" spans="3:38" ht="9.75" customHeight="1">
      <c r="C31" s="16"/>
      <c r="D31" s="86"/>
      <c r="E31" s="87"/>
      <c r="F31" s="87"/>
      <c r="G31" s="87"/>
      <c r="H31" s="87"/>
      <c r="I31" s="87"/>
      <c r="J31" s="87"/>
      <c r="K31" s="87"/>
      <c r="L31" s="92"/>
      <c r="M31" s="93"/>
      <c r="N31" s="93"/>
      <c r="O31" s="95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9"/>
    </row>
    <row r="32" spans="3:38" ht="9.75" customHeight="1">
      <c r="C32" s="16"/>
      <c r="D32" s="86"/>
      <c r="E32" s="87"/>
      <c r="F32" s="87"/>
      <c r="G32" s="87"/>
      <c r="H32" s="87"/>
      <c r="I32" s="87"/>
      <c r="J32" s="87"/>
      <c r="K32" s="87"/>
      <c r="L32" s="92"/>
      <c r="M32" s="93"/>
      <c r="N32" s="93"/>
      <c r="O32" s="95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9"/>
    </row>
    <row r="33" spans="3:38" ht="9.75" customHeight="1">
      <c r="C33" s="16"/>
      <c r="D33" s="86"/>
      <c r="E33" s="87"/>
      <c r="F33" s="87"/>
      <c r="G33" s="87"/>
      <c r="H33" s="87"/>
      <c r="I33" s="87"/>
      <c r="J33" s="87"/>
      <c r="K33" s="87"/>
      <c r="L33" s="92"/>
      <c r="M33" s="93"/>
      <c r="N33" s="93"/>
      <c r="O33" s="95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9"/>
    </row>
    <row r="34" spans="3:38" ht="36" customHeight="1">
      <c r="C34" s="16"/>
      <c r="D34" s="86"/>
      <c r="E34" s="87"/>
      <c r="F34" s="87"/>
      <c r="G34" s="87"/>
      <c r="H34" s="87"/>
      <c r="I34" s="87"/>
      <c r="J34" s="87"/>
      <c r="K34" s="87"/>
      <c r="L34" s="92"/>
      <c r="M34" s="93"/>
      <c r="N34" s="93"/>
      <c r="O34" s="95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9"/>
    </row>
    <row r="35" spans="3:38" ht="20.25" customHeight="1">
      <c r="C35" s="16"/>
      <c r="D35" s="88"/>
      <c r="E35" s="89"/>
      <c r="F35" s="89"/>
      <c r="G35" s="89"/>
      <c r="H35" s="89"/>
      <c r="I35" s="89"/>
      <c r="J35" s="89"/>
      <c r="K35" s="89"/>
      <c r="L35" s="100"/>
      <c r="M35" s="101"/>
      <c r="N35" s="101"/>
      <c r="O35" s="95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9"/>
    </row>
    <row r="36" spans="3:38" ht="9.75" customHeight="1">
      <c r="C36" s="16"/>
      <c r="D36" s="102" t="s">
        <v>45</v>
      </c>
      <c r="E36" s="94"/>
      <c r="F36" s="94"/>
      <c r="G36" s="94"/>
      <c r="H36" s="94"/>
      <c r="I36" s="94"/>
      <c r="J36" s="94"/>
      <c r="K36" s="94"/>
      <c r="L36" s="106" t="s">
        <v>93</v>
      </c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8"/>
    </row>
    <row r="37" spans="3:38" ht="9.75" customHeight="1">
      <c r="C37" s="16"/>
      <c r="D37" s="103"/>
      <c r="E37" s="95"/>
      <c r="F37" s="95"/>
      <c r="G37" s="95"/>
      <c r="H37" s="95"/>
      <c r="I37" s="95"/>
      <c r="J37" s="95"/>
      <c r="K37" s="95"/>
      <c r="L37" s="109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1"/>
    </row>
    <row r="38" spans="3:38" ht="9.75" customHeight="1">
      <c r="C38" s="16"/>
      <c r="D38" s="103"/>
      <c r="E38" s="95"/>
      <c r="F38" s="95"/>
      <c r="G38" s="95"/>
      <c r="H38" s="95"/>
      <c r="I38" s="95"/>
      <c r="J38" s="95"/>
      <c r="K38" s="95"/>
      <c r="L38" s="109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1"/>
    </row>
    <row r="39" spans="3:38" ht="9.75" customHeight="1">
      <c r="C39" s="16"/>
      <c r="D39" s="103"/>
      <c r="E39" s="95"/>
      <c r="F39" s="95"/>
      <c r="G39" s="95"/>
      <c r="H39" s="95"/>
      <c r="I39" s="95"/>
      <c r="J39" s="95"/>
      <c r="K39" s="95"/>
      <c r="L39" s="109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1"/>
    </row>
    <row r="40" spans="3:38" ht="80.25" customHeight="1">
      <c r="C40" s="21"/>
      <c r="D40" s="104"/>
      <c r="E40" s="105"/>
      <c r="F40" s="105"/>
      <c r="G40" s="105"/>
      <c r="H40" s="105"/>
      <c r="I40" s="105"/>
      <c r="J40" s="105"/>
      <c r="K40" s="105"/>
      <c r="L40" s="112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4"/>
    </row>
    <row r="41" spans="3:38" ht="13.5">
      <c r="C41" s="115" t="s">
        <v>76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</row>
    <row r="42" spans="3:38" ht="13.5">
      <c r="C42" s="115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9"/>
    </row>
    <row r="43" spans="3:38" ht="9" customHeight="1">
      <c r="C43" s="16"/>
      <c r="D43" s="102" t="s">
        <v>77</v>
      </c>
      <c r="E43" s="94"/>
      <c r="F43" s="94"/>
      <c r="G43" s="94"/>
      <c r="H43" s="94"/>
      <c r="I43" s="94"/>
      <c r="J43" s="94"/>
      <c r="K43" s="120"/>
      <c r="L43" s="102" t="s">
        <v>51</v>
      </c>
      <c r="M43" s="94"/>
      <c r="N43" s="94"/>
      <c r="O43" s="94"/>
      <c r="P43" s="94"/>
      <c r="Q43" s="94"/>
      <c r="R43" s="94"/>
      <c r="S43" s="94"/>
      <c r="T43" s="120"/>
      <c r="U43" s="102" t="s">
        <v>78</v>
      </c>
      <c r="V43" s="94"/>
      <c r="W43" s="94"/>
      <c r="X43" s="94"/>
      <c r="Y43" s="94"/>
      <c r="Z43" s="94"/>
      <c r="AA43" s="94"/>
      <c r="AB43" s="94"/>
      <c r="AC43" s="120"/>
      <c r="AD43" s="102" t="s">
        <v>79</v>
      </c>
      <c r="AE43" s="94"/>
      <c r="AF43" s="94"/>
      <c r="AG43" s="94"/>
      <c r="AH43" s="94"/>
      <c r="AI43" s="94"/>
      <c r="AJ43" s="94"/>
      <c r="AK43" s="94"/>
      <c r="AL43" s="120"/>
    </row>
    <row r="44" spans="3:38" ht="9" customHeight="1">
      <c r="C44" s="16"/>
      <c r="D44" s="104"/>
      <c r="E44" s="105"/>
      <c r="F44" s="105"/>
      <c r="G44" s="105"/>
      <c r="H44" s="105"/>
      <c r="I44" s="105"/>
      <c r="J44" s="105"/>
      <c r="K44" s="121"/>
      <c r="L44" s="104"/>
      <c r="M44" s="105"/>
      <c r="N44" s="105"/>
      <c r="O44" s="105"/>
      <c r="P44" s="105"/>
      <c r="Q44" s="105"/>
      <c r="R44" s="105"/>
      <c r="S44" s="105"/>
      <c r="T44" s="121"/>
      <c r="U44" s="104"/>
      <c r="V44" s="105"/>
      <c r="W44" s="105"/>
      <c r="X44" s="105"/>
      <c r="Y44" s="105"/>
      <c r="Z44" s="105"/>
      <c r="AA44" s="105"/>
      <c r="AB44" s="105"/>
      <c r="AC44" s="121"/>
      <c r="AD44" s="104"/>
      <c r="AE44" s="105"/>
      <c r="AF44" s="105"/>
      <c r="AG44" s="105"/>
      <c r="AH44" s="105"/>
      <c r="AI44" s="105"/>
      <c r="AJ44" s="105"/>
      <c r="AK44" s="105"/>
      <c r="AL44" s="121"/>
    </row>
    <row r="45" spans="3:38" ht="9" customHeight="1">
      <c r="C45" s="16"/>
      <c r="D45" s="102" t="s">
        <v>50</v>
      </c>
      <c r="E45" s="94"/>
      <c r="F45" s="94"/>
      <c r="G45" s="94"/>
      <c r="H45" s="94"/>
      <c r="I45" s="94"/>
      <c r="J45" s="94"/>
      <c r="K45" s="94"/>
      <c r="L45" s="123">
        <f>SUM('別紙1-(2)-2'!R25:X25)</f>
        <v>1779600</v>
      </c>
      <c r="M45" s="124"/>
      <c r="N45" s="124"/>
      <c r="O45" s="124"/>
      <c r="P45" s="124"/>
      <c r="Q45" s="124"/>
      <c r="R45" s="124"/>
      <c r="S45" s="124"/>
      <c r="T45" s="125"/>
      <c r="U45" s="123">
        <f>SUM('別紙1-(2)-2'!Y25:AE25)</f>
        <v>1699600</v>
      </c>
      <c r="V45" s="124"/>
      <c r="W45" s="124"/>
      <c r="X45" s="124"/>
      <c r="Y45" s="124"/>
      <c r="Z45" s="124"/>
      <c r="AA45" s="124"/>
      <c r="AB45" s="124"/>
      <c r="AC45" s="125"/>
      <c r="AD45" s="123">
        <f>SUM('別紙1-(2)-2'!AF25:AL25)</f>
        <v>849000</v>
      </c>
      <c r="AE45" s="124"/>
      <c r="AF45" s="124"/>
      <c r="AG45" s="124"/>
      <c r="AH45" s="124"/>
      <c r="AI45" s="124"/>
      <c r="AJ45" s="124"/>
      <c r="AK45" s="124"/>
      <c r="AL45" s="125"/>
    </row>
    <row r="46" spans="3:38" ht="9" customHeight="1">
      <c r="C46" s="16"/>
      <c r="D46" s="104"/>
      <c r="E46" s="105"/>
      <c r="F46" s="105"/>
      <c r="G46" s="105"/>
      <c r="H46" s="105"/>
      <c r="I46" s="105"/>
      <c r="J46" s="105"/>
      <c r="K46" s="105"/>
      <c r="L46" s="126"/>
      <c r="M46" s="127"/>
      <c r="N46" s="127"/>
      <c r="O46" s="127"/>
      <c r="P46" s="127"/>
      <c r="Q46" s="127"/>
      <c r="R46" s="127"/>
      <c r="S46" s="127"/>
      <c r="T46" s="128"/>
      <c r="U46" s="126"/>
      <c r="V46" s="127"/>
      <c r="W46" s="127"/>
      <c r="X46" s="127"/>
      <c r="Y46" s="127"/>
      <c r="Z46" s="127"/>
      <c r="AA46" s="127"/>
      <c r="AB46" s="127"/>
      <c r="AC46" s="128"/>
      <c r="AD46" s="126"/>
      <c r="AE46" s="127"/>
      <c r="AF46" s="127"/>
      <c r="AG46" s="127"/>
      <c r="AH46" s="127"/>
      <c r="AI46" s="127"/>
      <c r="AJ46" s="127"/>
      <c r="AK46" s="127"/>
      <c r="AL46" s="128"/>
    </row>
    <row r="47" spans="3:38" ht="13.5">
      <c r="C47" s="16"/>
      <c r="D47" s="11"/>
      <c r="E47" s="11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8"/>
    </row>
    <row r="48" spans="3:38" ht="14.25" customHeight="1">
      <c r="C48" s="16"/>
      <c r="D48" s="17"/>
      <c r="E48" s="17"/>
      <c r="F48" s="22"/>
      <c r="G48" s="22"/>
      <c r="H48" s="22"/>
      <c r="I48" s="22"/>
      <c r="J48" s="22"/>
      <c r="K48" s="17"/>
      <c r="L48" s="17"/>
      <c r="M48" s="17"/>
      <c r="N48" s="22"/>
      <c r="O48" s="22"/>
      <c r="P48" s="22"/>
      <c r="Q48" s="22"/>
      <c r="R48" s="22"/>
      <c r="S48" s="17"/>
      <c r="T48" s="17"/>
      <c r="U48" s="17"/>
      <c r="V48" s="22"/>
      <c r="W48" s="22"/>
      <c r="X48" s="22"/>
      <c r="Y48" s="22"/>
      <c r="Z48" s="22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8"/>
    </row>
    <row r="49" spans="3:38" ht="14.25" customHeight="1">
      <c r="C49" s="115" t="s">
        <v>46</v>
      </c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9"/>
    </row>
    <row r="50" spans="3:38" ht="14.25" customHeight="1">
      <c r="C50" s="115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9"/>
    </row>
    <row r="51" spans="3:38" ht="14.25" customHeight="1">
      <c r="C51" s="16"/>
      <c r="D51" s="122" t="s">
        <v>109</v>
      </c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8"/>
    </row>
    <row r="52" spans="3:38" ht="14.25" customHeight="1">
      <c r="C52" s="16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8"/>
    </row>
    <row r="53" spans="3:38" ht="14.25" customHeight="1">
      <c r="C53" s="115" t="s">
        <v>53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9"/>
    </row>
    <row r="54" spans="3:38" ht="14.25" customHeight="1">
      <c r="C54" s="115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9"/>
    </row>
    <row r="55" spans="3:38" ht="14.25" customHeight="1">
      <c r="C55" s="16"/>
      <c r="D55" s="122" t="s">
        <v>110</v>
      </c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22"/>
      <c r="Q55" s="22"/>
      <c r="R55" s="22"/>
      <c r="S55" s="17"/>
      <c r="T55" s="17"/>
      <c r="U55" s="17"/>
      <c r="V55" s="22"/>
      <c r="W55" s="22"/>
      <c r="X55" s="22"/>
      <c r="Y55" s="22"/>
      <c r="Z55" s="22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8"/>
    </row>
    <row r="56" spans="3:38" ht="14.25" customHeight="1">
      <c r="C56" s="16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22"/>
      <c r="Q56" s="22"/>
      <c r="R56" s="22"/>
      <c r="S56" s="17"/>
      <c r="T56" s="17"/>
      <c r="U56" s="17"/>
      <c r="V56" s="22"/>
      <c r="W56" s="22"/>
      <c r="X56" s="22"/>
      <c r="Y56" s="22"/>
      <c r="Z56" s="22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8"/>
    </row>
    <row r="57" spans="3:38" ht="9.75" customHeight="1">
      <c r="C57" s="14"/>
      <c r="D57" s="15"/>
      <c r="E57" s="23"/>
      <c r="F57" s="23"/>
      <c r="G57" s="23"/>
      <c r="H57" s="23"/>
      <c r="I57" s="23"/>
      <c r="J57" s="23"/>
      <c r="K57" s="20"/>
      <c r="L57" s="20"/>
      <c r="M57" s="23"/>
      <c r="N57" s="23"/>
      <c r="O57" s="23"/>
      <c r="P57" s="23"/>
      <c r="Q57" s="23"/>
      <c r="R57" s="20"/>
      <c r="S57" s="20"/>
      <c r="T57" s="20"/>
      <c r="U57" s="23"/>
      <c r="V57" s="23"/>
      <c r="W57" s="23"/>
      <c r="X57" s="23"/>
      <c r="Y57" s="23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9"/>
    </row>
    <row r="58" ht="13.5">
      <c r="C58" s="9" t="s">
        <v>47</v>
      </c>
    </row>
  </sheetData>
  <sheetProtection/>
  <mergeCells count="42">
    <mergeCell ref="C53:AL54"/>
    <mergeCell ref="D55:O56"/>
    <mergeCell ref="D45:K46"/>
    <mergeCell ref="L45:T46"/>
    <mergeCell ref="U45:AC46"/>
    <mergeCell ref="AD45:AL46"/>
    <mergeCell ref="C49:AL50"/>
    <mergeCell ref="D51:O52"/>
    <mergeCell ref="D36:K40"/>
    <mergeCell ref="L36:AL40"/>
    <mergeCell ref="C41:AL42"/>
    <mergeCell ref="D43:K44"/>
    <mergeCell ref="L43:T44"/>
    <mergeCell ref="U43:AC44"/>
    <mergeCell ref="AD43:AL44"/>
    <mergeCell ref="D12:AL15"/>
    <mergeCell ref="C16:AL16"/>
    <mergeCell ref="D17:K35"/>
    <mergeCell ref="L17:N27"/>
    <mergeCell ref="O17:O27"/>
    <mergeCell ref="P17:AL27"/>
    <mergeCell ref="L28:N35"/>
    <mergeCell ref="O28:O35"/>
    <mergeCell ref="P28:AL35"/>
    <mergeCell ref="D8:I8"/>
    <mergeCell ref="K8:V8"/>
    <mergeCell ref="X8:AA8"/>
    <mergeCell ref="AC8:AL8"/>
    <mergeCell ref="B9:AL10"/>
    <mergeCell ref="C11:AL11"/>
    <mergeCell ref="D6:I6"/>
    <mergeCell ref="K6:AL6"/>
    <mergeCell ref="D7:I7"/>
    <mergeCell ref="K7:V7"/>
    <mergeCell ref="X7:AA7"/>
    <mergeCell ref="AC7:AL7"/>
    <mergeCell ref="B3:AL3"/>
    <mergeCell ref="B4:AL4"/>
    <mergeCell ref="D5:I5"/>
    <mergeCell ref="L5:M5"/>
    <mergeCell ref="O5:Q5"/>
    <mergeCell ref="S5:AL5"/>
  </mergeCells>
  <printOptions horizontalCentered="1"/>
  <pageMargins left="0.984251968503937" right="0.7874015748031497" top="0.7874015748031497" bottom="0.7874015748031497" header="0.5118110236220472" footer="0.5118110236220472"/>
  <pageSetup fitToWidth="0" fitToHeight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L25"/>
  <sheetViews>
    <sheetView zoomScalePageLayoutView="0" workbookViewId="0" topLeftCell="B1">
      <selection activeCell="L15" sqref="L15"/>
    </sheetView>
  </sheetViews>
  <sheetFormatPr defaultColWidth="9.00390625" defaultRowHeight="13.5"/>
  <cols>
    <col min="1" max="38" width="2.25390625" style="5" customWidth="1"/>
    <col min="39" max="16384" width="9.00390625" style="5" customWidth="1"/>
  </cols>
  <sheetData>
    <row r="1" s="6" customFormat="1" ht="13.5" customHeight="1">
      <c r="B1" s="5"/>
    </row>
    <row r="2" s="6" customFormat="1" ht="13.5" customHeight="1"/>
    <row r="3" ht="13.5" customHeight="1">
      <c r="B3" s="5" t="s">
        <v>48</v>
      </c>
    </row>
    <row r="4" s="6" customFormat="1" ht="13.5" customHeight="1"/>
    <row r="5" spans="2:7" s="6" customFormat="1" ht="13.5" customHeight="1">
      <c r="B5" s="144" t="s">
        <v>3</v>
      </c>
      <c r="C5" s="144"/>
      <c r="D5" s="144"/>
      <c r="E5" s="144"/>
      <c r="F5" s="144"/>
      <c r="G5" s="144"/>
    </row>
    <row r="6" spans="2:38" s="6" customFormat="1" ht="13.5" customHeight="1">
      <c r="B6" s="144"/>
      <c r="C6" s="144"/>
      <c r="D6" s="144"/>
      <c r="E6" s="144"/>
      <c r="F6" s="144"/>
      <c r="G6" s="144"/>
      <c r="AH6" s="8"/>
      <c r="AI6" s="8"/>
      <c r="AJ6" s="8"/>
      <c r="AK6" s="8"/>
      <c r="AL6" s="7" t="s">
        <v>4</v>
      </c>
    </row>
    <row r="7" spans="3:38" s="6" customFormat="1" ht="13.5" customHeight="1">
      <c r="C7" s="145" t="s">
        <v>14</v>
      </c>
      <c r="D7" s="145"/>
      <c r="E7" s="145"/>
      <c r="F7" s="145"/>
      <c r="G7" s="145"/>
      <c r="H7" s="145"/>
      <c r="I7" s="145"/>
      <c r="J7" s="145"/>
      <c r="K7" s="145"/>
      <c r="L7" s="145" t="s">
        <v>15</v>
      </c>
      <c r="M7" s="145"/>
      <c r="N7" s="145"/>
      <c r="O7" s="145"/>
      <c r="P7" s="145"/>
      <c r="Q7" s="145"/>
      <c r="R7" s="145"/>
      <c r="S7" s="145"/>
      <c r="T7" s="145" t="s">
        <v>20</v>
      </c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</row>
    <row r="8" spans="3:38" s="6" customFormat="1" ht="13.5" customHeight="1"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</row>
    <row r="9" spans="3:38" s="6" customFormat="1" ht="24" customHeight="1">
      <c r="C9" s="138"/>
      <c r="D9" s="147" t="s">
        <v>6</v>
      </c>
      <c r="E9" s="147"/>
      <c r="F9" s="147"/>
      <c r="G9" s="147"/>
      <c r="H9" s="147"/>
      <c r="I9" s="147"/>
      <c r="J9" s="147"/>
      <c r="K9" s="140"/>
      <c r="L9" s="149">
        <f>L13-L11</f>
        <v>930600</v>
      </c>
      <c r="M9" s="150"/>
      <c r="N9" s="150"/>
      <c r="O9" s="150"/>
      <c r="P9" s="150"/>
      <c r="Q9" s="150"/>
      <c r="R9" s="150"/>
      <c r="S9" s="151"/>
      <c r="T9" s="152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4"/>
    </row>
    <row r="10" spans="3:38" s="6" customFormat="1" ht="24" customHeight="1">
      <c r="C10" s="146"/>
      <c r="D10" s="155" t="s">
        <v>7</v>
      </c>
      <c r="E10" s="155"/>
      <c r="F10" s="155"/>
      <c r="G10" s="155"/>
      <c r="H10" s="155"/>
      <c r="I10" s="155"/>
      <c r="J10" s="155"/>
      <c r="K10" s="148"/>
      <c r="L10" s="156"/>
      <c r="M10" s="157"/>
      <c r="N10" s="157"/>
      <c r="O10" s="157"/>
      <c r="P10" s="157"/>
      <c r="Q10" s="157"/>
      <c r="R10" s="157"/>
      <c r="S10" s="158"/>
      <c r="T10" s="159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1"/>
    </row>
    <row r="11" spans="3:38" s="6" customFormat="1" ht="24" customHeight="1">
      <c r="C11" s="146"/>
      <c r="D11" s="155" t="s">
        <v>81</v>
      </c>
      <c r="E11" s="155"/>
      <c r="F11" s="155"/>
      <c r="G11" s="155"/>
      <c r="H11" s="155"/>
      <c r="I11" s="155"/>
      <c r="J11" s="155"/>
      <c r="K11" s="148"/>
      <c r="L11" s="162">
        <f>AF25</f>
        <v>849000</v>
      </c>
      <c r="M11" s="163"/>
      <c r="N11" s="163"/>
      <c r="O11" s="163"/>
      <c r="P11" s="163"/>
      <c r="Q11" s="163"/>
      <c r="R11" s="163"/>
      <c r="S11" s="164"/>
      <c r="T11" s="159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1"/>
    </row>
    <row r="12" spans="3:38" s="6" customFormat="1" ht="24" customHeight="1">
      <c r="C12" s="146"/>
      <c r="D12" s="155" t="s">
        <v>8</v>
      </c>
      <c r="E12" s="155"/>
      <c r="F12" s="155"/>
      <c r="G12" s="155"/>
      <c r="H12" s="155"/>
      <c r="I12" s="155"/>
      <c r="J12" s="155"/>
      <c r="K12" s="148"/>
      <c r="L12" s="156"/>
      <c r="M12" s="157"/>
      <c r="N12" s="157"/>
      <c r="O12" s="157"/>
      <c r="P12" s="157"/>
      <c r="Q12" s="157"/>
      <c r="R12" s="157"/>
      <c r="S12" s="158"/>
      <c r="T12" s="159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1"/>
    </row>
    <row r="13" spans="3:38" s="6" customFormat="1" ht="13.5" customHeight="1">
      <c r="C13" s="145" t="s">
        <v>2</v>
      </c>
      <c r="D13" s="145"/>
      <c r="E13" s="145"/>
      <c r="F13" s="145"/>
      <c r="G13" s="145"/>
      <c r="H13" s="145"/>
      <c r="I13" s="145"/>
      <c r="J13" s="145"/>
      <c r="K13" s="145"/>
      <c r="L13" s="165">
        <f>R25</f>
        <v>1779600</v>
      </c>
      <c r="M13" s="165"/>
      <c r="N13" s="165"/>
      <c r="O13" s="165"/>
      <c r="P13" s="165"/>
      <c r="Q13" s="165"/>
      <c r="R13" s="165"/>
      <c r="S13" s="165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</row>
    <row r="14" spans="3:38" s="6" customFormat="1" ht="13.5" customHeight="1">
      <c r="C14" s="145"/>
      <c r="D14" s="145"/>
      <c r="E14" s="145"/>
      <c r="F14" s="145"/>
      <c r="G14" s="145"/>
      <c r="H14" s="145"/>
      <c r="I14" s="145"/>
      <c r="J14" s="145"/>
      <c r="K14" s="145"/>
      <c r="L14" s="165"/>
      <c r="M14" s="165"/>
      <c r="N14" s="165"/>
      <c r="O14" s="165"/>
      <c r="P14" s="165"/>
      <c r="Q14" s="165"/>
      <c r="R14" s="165"/>
      <c r="S14" s="165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</row>
    <row r="15" s="6" customFormat="1" ht="13.5" customHeight="1"/>
    <row r="16" s="6" customFormat="1" ht="13.5" customHeight="1"/>
    <row r="17" spans="2:7" s="6" customFormat="1" ht="13.5" customHeight="1">
      <c r="B17" s="144" t="s">
        <v>5</v>
      </c>
      <c r="C17" s="144"/>
      <c r="D17" s="144"/>
      <c r="E17" s="144"/>
      <c r="F17" s="144"/>
      <c r="G17" s="144"/>
    </row>
    <row r="18" spans="2:38" s="6" customFormat="1" ht="13.5" customHeight="1">
      <c r="B18" s="144"/>
      <c r="C18" s="144"/>
      <c r="D18" s="144"/>
      <c r="E18" s="144"/>
      <c r="F18" s="144"/>
      <c r="G18" s="144"/>
      <c r="AH18" s="8"/>
      <c r="AI18" s="8"/>
      <c r="AJ18" s="8"/>
      <c r="AK18" s="8"/>
      <c r="AL18" s="7" t="s">
        <v>4</v>
      </c>
    </row>
    <row r="19" spans="3:38" s="6" customFormat="1" ht="13.5" customHeight="1">
      <c r="C19" s="145" t="s">
        <v>82</v>
      </c>
      <c r="D19" s="145"/>
      <c r="E19" s="145"/>
      <c r="F19" s="145"/>
      <c r="G19" s="145"/>
      <c r="H19" s="145"/>
      <c r="I19" s="145"/>
      <c r="J19" s="145"/>
      <c r="K19" s="145"/>
      <c r="L19" s="145" t="s">
        <v>13</v>
      </c>
      <c r="M19" s="145"/>
      <c r="N19" s="145"/>
      <c r="O19" s="145"/>
      <c r="P19" s="145"/>
      <c r="Q19" s="145"/>
      <c r="R19" s="167" t="s">
        <v>51</v>
      </c>
      <c r="S19" s="145"/>
      <c r="T19" s="145"/>
      <c r="U19" s="145"/>
      <c r="V19" s="145"/>
      <c r="W19" s="145"/>
      <c r="X19" s="145"/>
      <c r="Y19" s="167" t="s">
        <v>66</v>
      </c>
      <c r="Z19" s="145"/>
      <c r="AA19" s="145"/>
      <c r="AB19" s="145"/>
      <c r="AC19" s="145"/>
      <c r="AD19" s="145"/>
      <c r="AE19" s="145"/>
      <c r="AF19" s="167" t="s">
        <v>83</v>
      </c>
      <c r="AG19" s="168"/>
      <c r="AH19" s="168"/>
      <c r="AI19" s="168"/>
      <c r="AJ19" s="168"/>
      <c r="AK19" s="168"/>
      <c r="AL19" s="168"/>
    </row>
    <row r="20" spans="3:38" s="6" customFormat="1" ht="13.5" customHeight="1"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67"/>
      <c r="S20" s="145"/>
      <c r="T20" s="145"/>
      <c r="U20" s="145"/>
      <c r="V20" s="145"/>
      <c r="W20" s="145"/>
      <c r="X20" s="145"/>
      <c r="Y20" s="167"/>
      <c r="Z20" s="145"/>
      <c r="AA20" s="145"/>
      <c r="AB20" s="145"/>
      <c r="AC20" s="145"/>
      <c r="AD20" s="145"/>
      <c r="AE20" s="145"/>
      <c r="AF20" s="167"/>
      <c r="AG20" s="168"/>
      <c r="AH20" s="168"/>
      <c r="AI20" s="168"/>
      <c r="AJ20" s="168"/>
      <c r="AK20" s="168"/>
      <c r="AL20" s="168"/>
    </row>
    <row r="21" spans="3:38" s="6" customFormat="1" ht="13.5" customHeight="1"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68"/>
      <c r="AG21" s="168"/>
      <c r="AH21" s="168"/>
      <c r="AI21" s="168"/>
      <c r="AJ21" s="168"/>
      <c r="AK21" s="168"/>
      <c r="AL21" s="168"/>
    </row>
    <row r="22" spans="3:38" s="6" customFormat="1" ht="24" customHeight="1">
      <c r="C22" s="129" t="s">
        <v>50</v>
      </c>
      <c r="D22" s="130"/>
      <c r="E22" s="130"/>
      <c r="F22" s="130"/>
      <c r="G22" s="130"/>
      <c r="H22" s="130"/>
      <c r="I22" s="130"/>
      <c r="J22" s="130"/>
      <c r="K22" s="131"/>
      <c r="L22" s="138" t="s">
        <v>12</v>
      </c>
      <c r="M22" s="139"/>
      <c r="N22" s="139"/>
      <c r="O22" s="139"/>
      <c r="P22" s="139"/>
      <c r="Q22" s="140"/>
      <c r="R22" s="141">
        <f>'別紙1-(2)-３（海外）'!D22</f>
        <v>899600</v>
      </c>
      <c r="S22" s="142"/>
      <c r="T22" s="142"/>
      <c r="U22" s="142"/>
      <c r="V22" s="142"/>
      <c r="W22" s="142"/>
      <c r="X22" s="143"/>
      <c r="Y22" s="141">
        <f>'別紙1-(2)-３（海外）'!F22</f>
        <v>899600</v>
      </c>
      <c r="Z22" s="142"/>
      <c r="AA22" s="142"/>
      <c r="AB22" s="142"/>
      <c r="AC22" s="142"/>
      <c r="AD22" s="142"/>
      <c r="AE22" s="143"/>
      <c r="AF22" s="141">
        <f>'別紙1-(2)-３（海外）'!G22</f>
        <v>449800</v>
      </c>
      <c r="AG22" s="142"/>
      <c r="AH22" s="142"/>
      <c r="AI22" s="142"/>
      <c r="AJ22" s="142"/>
      <c r="AK22" s="142"/>
      <c r="AL22" s="143"/>
    </row>
    <row r="23" spans="3:38" s="6" customFormat="1" ht="24" customHeight="1">
      <c r="C23" s="132"/>
      <c r="D23" s="133"/>
      <c r="E23" s="133"/>
      <c r="F23" s="133"/>
      <c r="G23" s="133"/>
      <c r="H23" s="133"/>
      <c r="I23" s="133"/>
      <c r="J23" s="133"/>
      <c r="K23" s="134"/>
      <c r="L23" s="175" t="s">
        <v>11</v>
      </c>
      <c r="M23" s="175"/>
      <c r="N23" s="175"/>
      <c r="O23" s="175"/>
      <c r="P23" s="175"/>
      <c r="Q23" s="175"/>
      <c r="R23" s="176">
        <f>'別紙1-(2)-３（海外）'!D34</f>
        <v>880000</v>
      </c>
      <c r="S23" s="176"/>
      <c r="T23" s="176"/>
      <c r="U23" s="176"/>
      <c r="V23" s="176"/>
      <c r="W23" s="176"/>
      <c r="X23" s="176"/>
      <c r="Y23" s="176">
        <f>'別紙1-(2)-３（海外）'!F34</f>
        <v>800000</v>
      </c>
      <c r="Z23" s="176"/>
      <c r="AA23" s="176"/>
      <c r="AB23" s="176"/>
      <c r="AC23" s="176"/>
      <c r="AD23" s="176"/>
      <c r="AE23" s="176"/>
      <c r="AF23" s="177">
        <f>'別紙1-(2)-３（海外）'!G34</f>
        <v>400000</v>
      </c>
      <c r="AG23" s="178"/>
      <c r="AH23" s="178"/>
      <c r="AI23" s="178"/>
      <c r="AJ23" s="178"/>
      <c r="AK23" s="178"/>
      <c r="AL23" s="179"/>
    </row>
    <row r="24" spans="3:38" s="6" customFormat="1" ht="24" customHeight="1">
      <c r="C24" s="132"/>
      <c r="D24" s="133"/>
      <c r="E24" s="133"/>
      <c r="F24" s="133"/>
      <c r="G24" s="133"/>
      <c r="H24" s="133"/>
      <c r="I24" s="133"/>
      <c r="J24" s="133"/>
      <c r="K24" s="134"/>
      <c r="L24" s="170" t="s">
        <v>9</v>
      </c>
      <c r="M24" s="170"/>
      <c r="N24" s="170"/>
      <c r="O24" s="170"/>
      <c r="P24" s="170"/>
      <c r="Q24" s="170"/>
      <c r="R24" s="171">
        <f>'別紙1-(2)-３（海外）'!D40</f>
        <v>0</v>
      </c>
      <c r="S24" s="171"/>
      <c r="T24" s="171"/>
      <c r="U24" s="171"/>
      <c r="V24" s="171"/>
      <c r="W24" s="171"/>
      <c r="X24" s="171"/>
      <c r="Y24" s="171">
        <f>'別紙1-(2)-３（海外）'!F40</f>
        <v>0</v>
      </c>
      <c r="Z24" s="171"/>
      <c r="AA24" s="171"/>
      <c r="AB24" s="171"/>
      <c r="AC24" s="171"/>
      <c r="AD24" s="171"/>
      <c r="AE24" s="171"/>
      <c r="AF24" s="172">
        <f>'別紙1-(2)-３（海外）'!G40</f>
        <v>0</v>
      </c>
      <c r="AG24" s="173"/>
      <c r="AH24" s="173"/>
      <c r="AI24" s="173"/>
      <c r="AJ24" s="173"/>
      <c r="AK24" s="173"/>
      <c r="AL24" s="174"/>
    </row>
    <row r="25" spans="3:38" s="6" customFormat="1" ht="24" customHeight="1">
      <c r="C25" s="135"/>
      <c r="D25" s="136"/>
      <c r="E25" s="136"/>
      <c r="F25" s="136"/>
      <c r="G25" s="136"/>
      <c r="H25" s="136"/>
      <c r="I25" s="136"/>
      <c r="J25" s="136"/>
      <c r="K25" s="137"/>
      <c r="L25" s="145" t="s">
        <v>10</v>
      </c>
      <c r="M25" s="145"/>
      <c r="N25" s="145"/>
      <c r="O25" s="145"/>
      <c r="P25" s="145"/>
      <c r="Q25" s="145"/>
      <c r="R25" s="169">
        <f>SUM('別紙1-(2)-３（海外）'!D41:D43)</f>
        <v>1779600</v>
      </c>
      <c r="S25" s="169"/>
      <c r="T25" s="169"/>
      <c r="U25" s="169"/>
      <c r="V25" s="169"/>
      <c r="W25" s="169"/>
      <c r="X25" s="169"/>
      <c r="Y25" s="169">
        <f>SUM('別紙1-(2)-３（海外）'!F41:F43)</f>
        <v>1699600</v>
      </c>
      <c r="Z25" s="169"/>
      <c r="AA25" s="169"/>
      <c r="AB25" s="169"/>
      <c r="AC25" s="169"/>
      <c r="AD25" s="169"/>
      <c r="AE25" s="169"/>
      <c r="AF25" s="169">
        <f>SUM('別紙1-(2)-３（海外）'!G41:G43)</f>
        <v>849000</v>
      </c>
      <c r="AG25" s="169"/>
      <c r="AH25" s="169"/>
      <c r="AI25" s="169"/>
      <c r="AJ25" s="169"/>
      <c r="AK25" s="169"/>
      <c r="AL25" s="169"/>
    </row>
    <row r="26" s="6" customFormat="1" ht="13.5" customHeight="1"/>
  </sheetData>
  <sheetProtection/>
  <mergeCells count="44">
    <mergeCell ref="L23:Q23"/>
    <mergeCell ref="R23:X23"/>
    <mergeCell ref="Y23:AE23"/>
    <mergeCell ref="AF23:AL23"/>
    <mergeCell ref="L25:Q25"/>
    <mergeCell ref="R25:X25"/>
    <mergeCell ref="Y25:AE25"/>
    <mergeCell ref="AF25:AL25"/>
    <mergeCell ref="L24:Q24"/>
    <mergeCell ref="R24:X24"/>
    <mergeCell ref="Y24:AE24"/>
    <mergeCell ref="AF24:AL24"/>
    <mergeCell ref="B17:G18"/>
    <mergeCell ref="C19:K21"/>
    <mergeCell ref="L19:Q21"/>
    <mergeCell ref="R19:X21"/>
    <mergeCell ref="Y19:AE21"/>
    <mergeCell ref="AF19:AL21"/>
    <mergeCell ref="D12:J12"/>
    <mergeCell ref="L12:S12"/>
    <mergeCell ref="T12:AL12"/>
    <mergeCell ref="C13:K14"/>
    <mergeCell ref="L13:S14"/>
    <mergeCell ref="T13:AL14"/>
    <mergeCell ref="D9:J9"/>
    <mergeCell ref="K9:K12"/>
    <mergeCell ref="L9:S9"/>
    <mergeCell ref="T9:AL9"/>
    <mergeCell ref="D10:J10"/>
    <mergeCell ref="L10:S10"/>
    <mergeCell ref="T10:AL10"/>
    <mergeCell ref="D11:J11"/>
    <mergeCell ref="L11:S11"/>
    <mergeCell ref="T11:AL11"/>
    <mergeCell ref="C22:K25"/>
    <mergeCell ref="L22:Q22"/>
    <mergeCell ref="R22:X22"/>
    <mergeCell ref="Y22:AE22"/>
    <mergeCell ref="AF22:AL22"/>
    <mergeCell ref="B5:G6"/>
    <mergeCell ref="C7:K8"/>
    <mergeCell ref="L7:S8"/>
    <mergeCell ref="T7:AL8"/>
    <mergeCell ref="C9:C12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44"/>
  <sheetViews>
    <sheetView showZeros="0" zoomScalePageLayoutView="0" workbookViewId="0" topLeftCell="A1">
      <selection activeCell="G45" sqref="G45"/>
    </sheetView>
  </sheetViews>
  <sheetFormatPr defaultColWidth="9.00390625" defaultRowHeight="13.5"/>
  <cols>
    <col min="1" max="2" width="2.25390625" style="5" customWidth="1"/>
    <col min="3" max="4" width="11.25390625" style="5" customWidth="1"/>
    <col min="5" max="5" width="36.00390625" style="5" customWidth="1"/>
    <col min="6" max="7" width="11.25390625" style="5" customWidth="1"/>
    <col min="8" max="16384" width="9.00390625" style="5" customWidth="1"/>
  </cols>
  <sheetData>
    <row r="1" s="6" customFormat="1" ht="13.5" customHeight="1">
      <c r="B1" s="5"/>
    </row>
    <row r="2" s="6" customFormat="1" ht="13.5" customHeight="1">
      <c r="B2" s="5"/>
    </row>
    <row r="3" spans="2:4" s="6" customFormat="1" ht="13.5" customHeight="1">
      <c r="B3" s="5" t="s">
        <v>16</v>
      </c>
      <c r="C3" s="5"/>
      <c r="D3" s="5"/>
    </row>
    <row r="4" spans="2:4" s="6" customFormat="1" ht="13.5" customHeight="1">
      <c r="B4" s="5"/>
      <c r="C4" s="5"/>
      <c r="D4" s="5"/>
    </row>
    <row r="5" spans="2:6" s="6" customFormat="1" ht="13.5" customHeight="1">
      <c r="B5" s="5"/>
      <c r="C5" s="180" t="s">
        <v>84</v>
      </c>
      <c r="D5" s="181"/>
      <c r="E5" s="181"/>
      <c r="F5" s="182"/>
    </row>
    <row r="6" spans="3:6" ht="13.5">
      <c r="C6" s="183"/>
      <c r="D6" s="184"/>
      <c r="E6" s="184"/>
      <c r="F6" s="185"/>
    </row>
    <row r="7" ht="13.5">
      <c r="G7" s="7" t="s">
        <v>4</v>
      </c>
    </row>
    <row r="8" spans="3:7" ht="13.5" customHeight="1">
      <c r="C8" s="186" t="s">
        <v>17</v>
      </c>
      <c r="D8" s="187" t="s">
        <v>51</v>
      </c>
      <c r="E8" s="187" t="s">
        <v>18</v>
      </c>
      <c r="F8" s="187" t="s">
        <v>85</v>
      </c>
      <c r="G8" s="187" t="s">
        <v>86</v>
      </c>
    </row>
    <row r="9" spans="3:7" ht="13.5" customHeight="1">
      <c r="C9" s="186"/>
      <c r="D9" s="187"/>
      <c r="E9" s="186"/>
      <c r="F9" s="187"/>
      <c r="G9" s="187"/>
    </row>
    <row r="10" spans="3:7" ht="13.5">
      <c r="C10" s="186"/>
      <c r="D10" s="187"/>
      <c r="E10" s="186"/>
      <c r="F10" s="186"/>
      <c r="G10" s="186"/>
    </row>
    <row r="11" spans="3:7" ht="13.5">
      <c r="C11" s="186"/>
      <c r="D11" s="187"/>
      <c r="E11" s="186"/>
      <c r="F11" s="186"/>
      <c r="G11" s="186"/>
    </row>
    <row r="12" spans="3:7" ht="18" customHeight="1">
      <c r="C12" s="186" t="s">
        <v>55</v>
      </c>
      <c r="D12" s="24"/>
      <c r="E12" s="34" t="s">
        <v>94</v>
      </c>
      <c r="F12" s="24">
        <f>INT(D12/1.05)</f>
        <v>0</v>
      </c>
      <c r="G12" s="24">
        <f>INT(F12/2)</f>
        <v>0</v>
      </c>
    </row>
    <row r="13" spans="3:7" ht="18" customHeight="1">
      <c r="C13" s="186"/>
      <c r="D13" s="25"/>
      <c r="E13" s="32" t="s">
        <v>96</v>
      </c>
      <c r="F13" s="25"/>
      <c r="G13" s="25"/>
    </row>
    <row r="14" spans="3:7" ht="18" customHeight="1">
      <c r="C14" s="186"/>
      <c r="D14" s="32">
        <v>360000</v>
      </c>
      <c r="E14" s="41" t="s">
        <v>64</v>
      </c>
      <c r="F14" s="32">
        <v>360000</v>
      </c>
      <c r="G14" s="32">
        <f>F14/2</f>
        <v>180000</v>
      </c>
    </row>
    <row r="15" spans="3:7" ht="18" customHeight="1">
      <c r="C15" s="186"/>
      <c r="D15" s="43">
        <v>104400</v>
      </c>
      <c r="E15" s="42" t="s">
        <v>65</v>
      </c>
      <c r="F15" s="43">
        <v>104400</v>
      </c>
      <c r="G15" s="43">
        <f>F15/2</f>
        <v>52200</v>
      </c>
    </row>
    <row r="16" spans="3:7" ht="18" customHeight="1">
      <c r="C16" s="186"/>
      <c r="D16" s="46"/>
      <c r="E16" s="47"/>
      <c r="F16" s="46"/>
      <c r="G16" s="46"/>
    </row>
    <row r="17" spans="3:7" ht="18" customHeight="1">
      <c r="C17" s="186"/>
      <c r="D17" s="46"/>
      <c r="E17" s="47"/>
      <c r="F17" s="46"/>
      <c r="G17" s="46"/>
    </row>
    <row r="18" spans="3:7" ht="18" customHeight="1">
      <c r="C18" s="186"/>
      <c r="D18" s="26"/>
      <c r="E18" s="26"/>
      <c r="F18" s="26">
        <f>INT(D18/1.05)</f>
        <v>0</v>
      </c>
      <c r="G18" s="26">
        <f>INT(F18/2)</f>
        <v>0</v>
      </c>
    </row>
    <row r="19" spans="3:7" ht="18" customHeight="1">
      <c r="C19" s="186"/>
      <c r="D19" s="26"/>
      <c r="E19" s="48" t="s">
        <v>95</v>
      </c>
      <c r="F19" s="26"/>
      <c r="G19" s="26"/>
    </row>
    <row r="20" spans="3:7" ht="18" customHeight="1">
      <c r="C20" s="186"/>
      <c r="D20" s="51">
        <v>320000</v>
      </c>
      <c r="E20" s="50" t="s">
        <v>98</v>
      </c>
      <c r="F20" s="51">
        <v>320000</v>
      </c>
      <c r="G20" s="51">
        <v>160000</v>
      </c>
    </row>
    <row r="21" spans="3:7" ht="19.5" customHeight="1">
      <c r="C21" s="186"/>
      <c r="D21" s="52">
        <v>115200</v>
      </c>
      <c r="E21" s="42" t="s">
        <v>99</v>
      </c>
      <c r="F21" s="52">
        <v>115200</v>
      </c>
      <c r="G21" s="52">
        <v>57600</v>
      </c>
    </row>
    <row r="22" spans="3:7" ht="18" customHeight="1">
      <c r="C22" s="186"/>
      <c r="D22" s="33">
        <f>SUM(D12:D21)</f>
        <v>899600</v>
      </c>
      <c r="E22" s="30" t="s">
        <v>26</v>
      </c>
      <c r="F22" s="33">
        <f>SUM(F12:F21)</f>
        <v>899600</v>
      </c>
      <c r="G22" s="33">
        <f>ROUNDDOWN(SUM(G12:G21),0)</f>
        <v>449800</v>
      </c>
    </row>
    <row r="23" spans="3:7" ht="18" customHeight="1">
      <c r="C23" s="186" t="s">
        <v>21</v>
      </c>
      <c r="D23" s="49"/>
      <c r="E23" s="54" t="s">
        <v>97</v>
      </c>
      <c r="F23" s="49">
        <f>INT(D23/1.05)</f>
        <v>0</v>
      </c>
      <c r="G23" s="49">
        <f>INT(F23/2)</f>
        <v>0</v>
      </c>
    </row>
    <row r="24" spans="3:7" ht="36" customHeight="1">
      <c r="C24" s="186"/>
      <c r="D24" s="32">
        <v>220000</v>
      </c>
      <c r="E24" s="53" t="s">
        <v>100</v>
      </c>
      <c r="F24" s="32">
        <v>200000</v>
      </c>
      <c r="G24" s="32">
        <v>100000</v>
      </c>
    </row>
    <row r="25" spans="3:7" ht="38.25" customHeight="1">
      <c r="C25" s="186"/>
      <c r="D25" s="32">
        <v>220000</v>
      </c>
      <c r="E25" s="53" t="s">
        <v>101</v>
      </c>
      <c r="F25" s="32">
        <v>200000</v>
      </c>
      <c r="G25" s="32">
        <v>100000</v>
      </c>
    </row>
    <row r="26" spans="3:7" ht="18" customHeight="1">
      <c r="C26" s="186"/>
      <c r="D26" s="32"/>
      <c r="E26" s="32" t="s">
        <v>102</v>
      </c>
      <c r="F26" s="32">
        <f>INT(D26/1.05)</f>
        <v>0</v>
      </c>
      <c r="G26" s="32">
        <f>INT(F26/2)</f>
        <v>0</v>
      </c>
    </row>
    <row r="27" spans="3:7" ht="18" customHeight="1">
      <c r="C27" s="186"/>
      <c r="D27" s="32">
        <v>220000</v>
      </c>
      <c r="E27" s="32" t="s">
        <v>103</v>
      </c>
      <c r="F27" s="32">
        <v>200000</v>
      </c>
      <c r="G27" s="32">
        <v>100000</v>
      </c>
    </row>
    <row r="28" spans="3:7" ht="18" customHeight="1">
      <c r="C28" s="186"/>
      <c r="D28" s="32">
        <v>220000</v>
      </c>
      <c r="E28" s="32" t="s">
        <v>104</v>
      </c>
      <c r="F28" s="32">
        <v>200000</v>
      </c>
      <c r="G28" s="32">
        <v>100000</v>
      </c>
    </row>
    <row r="29" spans="3:7" ht="18" customHeight="1">
      <c r="C29" s="186"/>
      <c r="D29" s="25"/>
      <c r="E29" s="32"/>
      <c r="F29" s="25"/>
      <c r="G29" s="25"/>
    </row>
    <row r="30" spans="3:7" ht="18" customHeight="1">
      <c r="C30" s="186"/>
      <c r="D30" s="25"/>
      <c r="E30" s="32"/>
      <c r="F30" s="25"/>
      <c r="G30" s="25"/>
    </row>
    <row r="31" spans="3:7" ht="18" customHeight="1">
      <c r="C31" s="186"/>
      <c r="D31" s="25"/>
      <c r="E31" s="25"/>
      <c r="F31" s="25">
        <f>INT(D31/1.05)</f>
        <v>0</v>
      </c>
      <c r="G31" s="25">
        <f>INT(F31/2)</f>
        <v>0</v>
      </c>
    </row>
    <row r="32" spans="3:7" ht="18" customHeight="1">
      <c r="C32" s="186"/>
      <c r="D32" s="26"/>
      <c r="E32" s="26"/>
      <c r="F32" s="26">
        <f>INT(D32/1.05)</f>
        <v>0</v>
      </c>
      <c r="G32" s="26">
        <f>INT(F32/2)</f>
        <v>0</v>
      </c>
    </row>
    <row r="33" spans="3:7" ht="18" customHeight="1">
      <c r="C33" s="186"/>
      <c r="D33" s="27"/>
      <c r="E33" s="28"/>
      <c r="F33" s="27">
        <f>INT(D33/1.05)</f>
        <v>0</v>
      </c>
      <c r="G33" s="27">
        <f>INT(F33/2)</f>
        <v>0</v>
      </c>
    </row>
    <row r="34" spans="3:7" ht="18" customHeight="1">
      <c r="C34" s="186"/>
      <c r="D34" s="33">
        <f>SUM(D23:D33)</f>
        <v>880000</v>
      </c>
      <c r="E34" s="30" t="s">
        <v>26</v>
      </c>
      <c r="F34" s="33">
        <f>SUM(F23:F33)</f>
        <v>800000</v>
      </c>
      <c r="G34" s="33">
        <f>SUM(G23:G33)</f>
        <v>400000</v>
      </c>
    </row>
    <row r="35" spans="3:7" ht="18" customHeight="1">
      <c r="C35" s="186" t="s">
        <v>22</v>
      </c>
      <c r="D35" s="24"/>
      <c r="E35" s="24"/>
      <c r="F35" s="24"/>
      <c r="G35" s="24"/>
    </row>
    <row r="36" spans="3:7" ht="18" customHeight="1">
      <c r="C36" s="186"/>
      <c r="D36" s="26"/>
      <c r="E36" s="26"/>
      <c r="F36" s="26">
        <f>INT(D36/1.05)</f>
        <v>0</v>
      </c>
      <c r="G36" s="26">
        <f>INT(F36/2)</f>
        <v>0</v>
      </c>
    </row>
    <row r="37" spans="3:7" ht="18" customHeight="1">
      <c r="C37" s="186"/>
      <c r="D37" s="26"/>
      <c r="E37" s="26"/>
      <c r="F37" s="26">
        <f>INT(D37/1.05)</f>
        <v>0</v>
      </c>
      <c r="G37" s="26">
        <f>INT(F37/2)</f>
        <v>0</v>
      </c>
    </row>
    <row r="38" spans="3:7" ht="18" customHeight="1">
      <c r="C38" s="186"/>
      <c r="D38" s="26"/>
      <c r="E38" s="26"/>
      <c r="F38" s="26">
        <f>INT(D38/1.05)</f>
        <v>0</v>
      </c>
      <c r="G38" s="26">
        <f>INT(F38/2)</f>
        <v>0</v>
      </c>
    </row>
    <row r="39" spans="3:7" ht="18" customHeight="1">
      <c r="C39" s="186"/>
      <c r="D39" s="27"/>
      <c r="E39" s="27"/>
      <c r="F39" s="27"/>
      <c r="G39" s="27"/>
    </row>
    <row r="40" spans="3:7" ht="18" customHeight="1">
      <c r="C40" s="186"/>
      <c r="D40" s="29">
        <f>SUM(D35:D39)</f>
        <v>0</v>
      </c>
      <c r="E40" s="30" t="s">
        <v>26</v>
      </c>
      <c r="F40" s="29">
        <f>SUM(F35:F39)</f>
        <v>0</v>
      </c>
      <c r="G40" s="29">
        <f>SUM(G35:G39)</f>
        <v>0</v>
      </c>
    </row>
    <row r="41" spans="3:7" ht="13.5" customHeight="1">
      <c r="C41" s="186" t="s">
        <v>19</v>
      </c>
      <c r="D41" s="188">
        <f>D22+D34+D40</f>
        <v>1779600</v>
      </c>
      <c r="E41" s="188"/>
      <c r="F41" s="188">
        <f>F22+F34+F40</f>
        <v>1699600</v>
      </c>
      <c r="G41" s="188">
        <f>ROUNDDOWN(G22+G34+G40,-3)</f>
        <v>849000</v>
      </c>
    </row>
    <row r="42" spans="3:7" ht="13.5" customHeight="1">
      <c r="C42" s="186"/>
      <c r="D42" s="188"/>
      <c r="E42" s="188"/>
      <c r="F42" s="188"/>
      <c r="G42" s="188"/>
    </row>
    <row r="43" spans="3:7" ht="13.5" customHeight="1">
      <c r="C43" s="186"/>
      <c r="D43" s="188"/>
      <c r="E43" s="188"/>
      <c r="F43" s="188"/>
      <c r="G43" s="188"/>
    </row>
    <row r="44" ht="13.5">
      <c r="C44" s="5" t="s">
        <v>54</v>
      </c>
    </row>
  </sheetData>
  <sheetProtection/>
  <mergeCells count="14">
    <mergeCell ref="C12:C22"/>
    <mergeCell ref="G41:G43"/>
    <mergeCell ref="C23:C34"/>
    <mergeCell ref="C35:C40"/>
    <mergeCell ref="C41:C43"/>
    <mergeCell ref="D41:D43"/>
    <mergeCell ref="E41:E43"/>
    <mergeCell ref="F41:F43"/>
    <mergeCell ref="C5:F6"/>
    <mergeCell ref="C8:C11"/>
    <mergeCell ref="D8:D11"/>
    <mergeCell ref="E8:E11"/>
    <mergeCell ref="F8:F11"/>
    <mergeCell ref="G8:G11"/>
  </mergeCells>
  <printOptions horizontalCentered="1"/>
  <pageMargins left="0.984251968503937" right="0.3937007874015748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5"/>
  <sheetViews>
    <sheetView zoomScalePageLayoutView="0" workbookViewId="0" topLeftCell="A1">
      <selection activeCell="G8" sqref="G8"/>
    </sheetView>
  </sheetViews>
  <sheetFormatPr defaultColWidth="9.00390625" defaultRowHeight="13.5"/>
  <cols>
    <col min="1" max="1" width="40.00390625" style="0" customWidth="1"/>
    <col min="2" max="2" width="42.875" style="0" customWidth="1"/>
  </cols>
  <sheetData>
    <row r="2" ht="24" customHeight="1">
      <c r="A2" t="s">
        <v>87</v>
      </c>
    </row>
    <row r="3" ht="27.75" customHeight="1"/>
    <row r="4" spans="1:2" ht="30.75" customHeight="1">
      <c r="A4" s="195" t="s">
        <v>88</v>
      </c>
      <c r="B4" s="193" t="s">
        <v>89</v>
      </c>
    </row>
    <row r="5" spans="1:2" ht="27.75" customHeight="1">
      <c r="A5" s="196"/>
      <c r="B5" s="194"/>
    </row>
    <row r="6" spans="1:2" ht="46.5" customHeight="1">
      <c r="A6" s="44" t="s">
        <v>68</v>
      </c>
      <c r="B6" s="44" t="s">
        <v>69</v>
      </c>
    </row>
    <row r="7" spans="1:2" ht="48.75" customHeight="1">
      <c r="A7" s="44" t="s">
        <v>67</v>
      </c>
      <c r="B7" s="44" t="s">
        <v>69</v>
      </c>
    </row>
    <row r="8" spans="1:2" ht="55.5" customHeight="1">
      <c r="A8" s="44" t="s">
        <v>70</v>
      </c>
      <c r="B8" s="44" t="s">
        <v>71</v>
      </c>
    </row>
    <row r="10" spans="1:2" ht="52.5" customHeight="1">
      <c r="A10" s="191" t="s">
        <v>72</v>
      </c>
      <c r="B10" s="192"/>
    </row>
    <row r="11" spans="1:2" ht="39" customHeight="1">
      <c r="A11" s="191" t="s">
        <v>73</v>
      </c>
      <c r="B11" s="192"/>
    </row>
    <row r="12" spans="1:2" ht="30.75" customHeight="1">
      <c r="A12" s="190"/>
      <c r="B12" s="190"/>
    </row>
    <row r="13" spans="1:2" ht="43.5" customHeight="1">
      <c r="A13" s="189"/>
      <c r="B13" s="189"/>
    </row>
    <row r="15" spans="2:3" ht="13.5">
      <c r="B15" s="189"/>
      <c r="C15" s="189"/>
    </row>
  </sheetData>
  <sheetProtection/>
  <mergeCells count="7">
    <mergeCell ref="A13:B13"/>
    <mergeCell ref="A12:B12"/>
    <mergeCell ref="A10:B10"/>
    <mergeCell ref="B15:C15"/>
    <mergeCell ref="B4:B5"/>
    <mergeCell ref="A11:B11"/>
    <mergeCell ref="A4:A5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PC-052</dc:creator>
  <cp:keywords/>
  <dc:description/>
  <cp:lastModifiedBy>PC053</cp:lastModifiedBy>
  <cp:lastPrinted>2018-03-09T07:43:30Z</cp:lastPrinted>
  <dcterms:created xsi:type="dcterms:W3CDTF">1997-01-08T22:48:59Z</dcterms:created>
  <dcterms:modified xsi:type="dcterms:W3CDTF">2020-01-14T09:04:03Z</dcterms:modified>
  <cp:category/>
  <cp:version/>
  <cp:contentType/>
  <cp:contentStatus/>
</cp:coreProperties>
</file>