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875" tabRatio="839" activeTab="1"/>
  </bookViews>
  <sheets>
    <sheet name="チェックリスト" sheetId="1" r:id="rId1"/>
    <sheet name="第1号様式" sheetId="2" r:id="rId2"/>
    <sheet name="別紙１_補助事業計画" sheetId="3" r:id="rId3"/>
    <sheet name="別紙２_対象課題" sheetId="4" r:id="rId4"/>
    <sheet name="別紙３_計画要件計算" sheetId="5" r:id="rId5"/>
    <sheet name="別紙４ー１_経費明細" sheetId="6" r:id="rId6"/>
    <sheet name="別紙４ー２_資金調達、資産、サブスクリプション" sheetId="7" r:id="rId7"/>
    <sheet name="別紙４ー３_理由書" sheetId="8" r:id="rId8"/>
    <sheet name="別紙５_申請誓約" sheetId="9" r:id="rId9"/>
    <sheet name="別紙６_決算書誓約" sheetId="10" r:id="rId10"/>
    <sheet name="別紙７_税外未収金" sheetId="11" r:id="rId11"/>
    <sheet name="別紙８_納税義務がない場合" sheetId="12" r:id="rId12"/>
    <sheet name="別紙９_経営計画策定支援" sheetId="13" r:id="rId13"/>
    <sheet name="別紙10_認定支援機関" sheetId="14" r:id="rId14"/>
    <sheet name="【参考書式】デジタル化計画" sheetId="15" r:id="rId15"/>
    <sheet name="第2号様式" sheetId="16" r:id="rId16"/>
    <sheet name="別紙１_事業内容変更" sheetId="17" r:id="rId17"/>
    <sheet name="別紙２ー１_経費明細（変更）" sheetId="18" r:id="rId18"/>
    <sheet name="別紙２ー２_資金調達・資産（変更）" sheetId="19" r:id="rId19"/>
    <sheet name="別紙２ー３_理由書" sheetId="20" r:id="rId20"/>
    <sheet name="第3号様式" sheetId="21" r:id="rId21"/>
    <sheet name="第4号様式" sheetId="22" r:id="rId22"/>
    <sheet name="別紙１_実績報告" sheetId="23" r:id="rId23"/>
    <sheet name="別紙２ー１_経費明細（実績）" sheetId="24" r:id="rId24"/>
    <sheet name="別紙２ー２_資金調達・資産 (実績)" sheetId="25" r:id="rId25"/>
    <sheet name="第５号様式" sheetId="26" r:id="rId26"/>
    <sheet name="別紙１_効果報告" sheetId="27" r:id="rId27"/>
    <sheet name="別紙２_返還計算シート" sheetId="28" r:id="rId28"/>
    <sheet name="第６号様式" sheetId="29" r:id="rId29"/>
    <sheet name="第７号様式" sheetId="30" r:id="rId30"/>
  </sheets>
  <definedNames>
    <definedName name="_xlfn.IFERROR" hidden="1">#NAME?</definedName>
    <definedName name="_xlnm.Print_Area" localSheetId="14">'【参考書式】デジタル化計画'!$A$3:$J$29</definedName>
    <definedName name="_xlnm.Print_Area" localSheetId="0">'チェックリスト'!$A$1:$D$27</definedName>
    <definedName name="_xlnm.Print_Area" localSheetId="1">'第1号様式'!$B$2:$AL$56</definedName>
    <definedName name="_xlnm.Print_Area" localSheetId="15">'第2号様式'!$B$1:$AL$53</definedName>
    <definedName name="_xlnm.Print_Area" localSheetId="20">'第3号様式'!$B$1:$AL$43</definedName>
    <definedName name="_xlnm.Print_Area" localSheetId="21">'第4号様式'!$B$1:$AL$58</definedName>
    <definedName name="_xlnm.Print_Area" localSheetId="25">'第５号様式'!$B$1:$AL$53</definedName>
    <definedName name="_xlnm.Print_Area" localSheetId="28">'第６号様式'!$B$1:$L$24</definedName>
    <definedName name="_xlnm.Print_Area" localSheetId="29">'第７号様式'!$B$1:$AL$51</definedName>
    <definedName name="_xlnm.Print_Area" localSheetId="26">'別紙１_効果報告'!$B$2:$E$35</definedName>
    <definedName name="_xlnm.Print_Area" localSheetId="16">'別紙１_事業内容変更'!$B$2:$G$13</definedName>
    <definedName name="_xlnm.Print_Area" localSheetId="22">'別紙１_実績報告'!$B$1:$I$10</definedName>
    <definedName name="_xlnm.Print_Area" localSheetId="2">'別紙１_補助事業計画'!$B$2:$AM$55</definedName>
    <definedName name="_xlnm.Print_Area" localSheetId="13">'別紙10_認定支援機関'!$B$2:$AL$45</definedName>
    <definedName name="_xlnm.Print_Area" localSheetId="3">'別紙２_対象課題'!$B$2:$G$12</definedName>
    <definedName name="_xlnm.Print_Area" localSheetId="27">'別紙２_返還計算シート'!$B$2:$H$36</definedName>
    <definedName name="_xlnm.Print_Area" localSheetId="23">'別紙２ー１_経費明細（実績）'!$B$2:$N$20</definedName>
    <definedName name="_xlnm.Print_Area" localSheetId="17">'別紙２ー１_経費明細（変更）'!$B$2:$I$31</definedName>
    <definedName name="_xlnm.Print_Area" localSheetId="24">'別紙２ー２_資金調達・資産 (実績)'!$B$2:$AK$36</definedName>
    <definedName name="_xlnm.Print_Area" localSheetId="18">'別紙２ー２_資金調達・資産（変更）'!$B$2:$AL$43</definedName>
    <definedName name="_xlnm.Print_Area" localSheetId="19">'別紙２ー３_理由書'!$B$2:$AL$28</definedName>
    <definedName name="_xlnm.Print_Area" localSheetId="4">'別紙３_計画要件計算'!$B$2:$I$27</definedName>
    <definedName name="_xlnm.Print_Area" localSheetId="5">'別紙４ー１_経費明細'!$B$2:$N$27</definedName>
    <definedName name="_xlnm.Print_Area" localSheetId="6">'別紙４ー２_資金調達、資産、サブスクリプション'!$B$2:$AK$36</definedName>
    <definedName name="_xlnm.Print_Area" localSheetId="7">'別紙４ー３_理由書'!$B$2:$AK$27</definedName>
    <definedName name="_xlnm.Print_Area" localSheetId="8">'別紙５_申請誓約'!$B$1:$AL$27</definedName>
    <definedName name="_xlnm.Print_Area" localSheetId="9">'別紙６_決算書誓約'!$B$1:$AL$33</definedName>
    <definedName name="_xlnm.Print_Area" localSheetId="10">'別紙７_税外未収金'!$B$1:$AL$33</definedName>
    <definedName name="_xlnm.Print_Area" localSheetId="11">'別紙８_納税義務がない場合'!$B$2:$AL$31</definedName>
    <definedName name="_xlnm.Print_Area" localSheetId="12">'別紙９_経営計画策定支援'!$B$2:$AL$29</definedName>
    <definedName name="Z_2119A984_9316_4506_9F3C_C3B57B1302A7_.wvu.PrintArea" localSheetId="1" hidden="1">'第1号様式'!$B$2:$AL$56</definedName>
    <definedName name="Z_2119A984_9316_4506_9F3C_C3B57B1302A7_.wvu.PrintArea" localSheetId="15" hidden="1">'第2号様式'!$B$1:$AL$53</definedName>
    <definedName name="Z_2119A984_9316_4506_9F3C_C3B57B1302A7_.wvu.PrintArea" localSheetId="20" hidden="1">'第3号様式'!$B$1:$AL$43</definedName>
    <definedName name="Z_2119A984_9316_4506_9F3C_C3B57B1302A7_.wvu.PrintArea" localSheetId="21" hidden="1">'第4号様式'!$A$1:$AL$58</definedName>
    <definedName name="Z_2119A984_9316_4506_9F3C_C3B57B1302A7_.wvu.PrintArea" localSheetId="25" hidden="1">'第５号様式'!$A$1:$AL$58</definedName>
    <definedName name="Z_2119A984_9316_4506_9F3C_C3B57B1302A7_.wvu.PrintArea" localSheetId="28" hidden="1">'第６号様式'!$B$1:$L$23</definedName>
    <definedName name="Z_2119A984_9316_4506_9F3C_C3B57B1302A7_.wvu.PrintArea" localSheetId="29" hidden="1">'第７号様式'!$B$1:$AL$51</definedName>
    <definedName name="Z_2119A984_9316_4506_9F3C_C3B57B1302A7_.wvu.PrintArea" localSheetId="26" hidden="1">'別紙１_効果報告'!$B$2:$E$30</definedName>
    <definedName name="Z_2119A984_9316_4506_9F3C_C3B57B1302A7_.wvu.PrintArea" localSheetId="16" hidden="1">'別紙１_事業内容変更'!$B$2:$I$4</definedName>
    <definedName name="Z_2119A984_9316_4506_9F3C_C3B57B1302A7_.wvu.PrintArea" localSheetId="22" hidden="1">'別紙１_実績報告'!$B$1:$I$9</definedName>
    <definedName name="Z_2119A984_9316_4506_9F3C_C3B57B1302A7_.wvu.PrintArea" localSheetId="2" hidden="1">'別紙１_補助事業計画'!$B$2:$AM$24</definedName>
    <definedName name="Z_2119A984_9316_4506_9F3C_C3B57B1302A7_.wvu.PrintArea" localSheetId="13" hidden="1">'別紙10_認定支援機関'!$B$2:$AL$30</definedName>
    <definedName name="Z_2119A984_9316_4506_9F3C_C3B57B1302A7_.wvu.PrintArea" localSheetId="3" hidden="1">'別紙２_対象課題'!$B$2:$I$5</definedName>
    <definedName name="Z_2119A984_9316_4506_9F3C_C3B57B1302A7_.wvu.PrintArea" localSheetId="23" hidden="1">'別紙２ー１_経費明細（実績）'!$B$2:$N$20</definedName>
    <definedName name="Z_2119A984_9316_4506_9F3C_C3B57B1302A7_.wvu.PrintArea" localSheetId="17" hidden="1">'別紙２ー１_経費明細（変更）'!$B$2:$I$32</definedName>
    <definedName name="Z_2119A984_9316_4506_9F3C_C3B57B1302A7_.wvu.PrintArea" localSheetId="24" hidden="1">'別紙２ー２_資金調達・資産 (実績)'!$B$2:$AK$27</definedName>
    <definedName name="Z_2119A984_9316_4506_9F3C_C3B57B1302A7_.wvu.PrintArea" localSheetId="18" hidden="1">'別紙２ー２_資金調達・資産（変更）'!$B$2:$AK$32</definedName>
    <definedName name="Z_2119A984_9316_4506_9F3C_C3B57B1302A7_.wvu.PrintArea" localSheetId="19" hidden="1">'別紙２ー３_理由書'!$B$2:$AK$6</definedName>
    <definedName name="Z_2119A984_9316_4506_9F3C_C3B57B1302A7_.wvu.PrintArea" localSheetId="4" hidden="1">'別紙３_計画要件計算'!$B$2:$I$31</definedName>
    <definedName name="Z_2119A984_9316_4506_9F3C_C3B57B1302A7_.wvu.PrintArea" localSheetId="5" hidden="1">'別紙４ー１_経費明細'!$B$2:$N$21</definedName>
    <definedName name="Z_2119A984_9316_4506_9F3C_C3B57B1302A7_.wvu.PrintArea" localSheetId="6" hidden="1">'別紙４ー２_資金調達、資産、サブスクリプション'!$B$2:$AK$26</definedName>
    <definedName name="Z_2119A984_9316_4506_9F3C_C3B57B1302A7_.wvu.PrintArea" localSheetId="7" hidden="1">'別紙４ー３_理由書'!$B$2:$AK$6</definedName>
    <definedName name="Z_2119A984_9316_4506_9F3C_C3B57B1302A7_.wvu.PrintArea" localSheetId="8" hidden="1">'別紙５_申請誓約'!$B$1:$AL$27</definedName>
    <definedName name="Z_2119A984_9316_4506_9F3C_C3B57B1302A7_.wvu.PrintArea" localSheetId="9" hidden="1">'別紙６_決算書誓約'!$B$1:$AL$33</definedName>
    <definedName name="Z_2119A984_9316_4506_9F3C_C3B57B1302A7_.wvu.PrintArea" localSheetId="10" hidden="1">'別紙７_税外未収金'!$B$1:$AL$33</definedName>
    <definedName name="Z_2119A984_9316_4506_9F3C_C3B57B1302A7_.wvu.PrintArea" localSheetId="11" hidden="1">'別紙８_納税義務がない場合'!$B$2:$AL$31</definedName>
    <definedName name="Z_2119A984_9316_4506_9F3C_C3B57B1302A7_.wvu.PrintArea" localSheetId="12" hidden="1">'別紙９_経営計画策定支援'!$B$2:$AL$29</definedName>
  </definedNames>
  <calcPr fullCalcOnLoad="1"/>
</workbook>
</file>

<file path=xl/comments27.xml><?xml version="1.0" encoding="utf-8"?>
<comments xmlns="http://schemas.openxmlformats.org/spreadsheetml/2006/main">
  <authors>
    <author>Administrator</author>
  </authors>
  <commentList>
    <comment ref="C19" authorId="0">
      <text>
        <r>
          <rPr>
            <sz val="11"/>
            <rFont val="ＭＳ Ｐゴシック"/>
            <family val="3"/>
          </rPr>
          <t>正規雇用、契約社員、パート・アルバイトの合計人数を入力してください。
※派遣社員、その他の人数は含めません。</t>
        </r>
        <r>
          <rPr>
            <u val="single"/>
            <sz val="11"/>
            <rFont val="ＭＳ Ｐゴシック"/>
            <family val="3"/>
          </rPr>
          <t>従業員がいない場合、役員または事業主の人数を入力してください。</t>
        </r>
      </text>
    </comment>
    <comment ref="C20" authorId="0">
      <text>
        <r>
          <rPr>
            <sz val="11"/>
            <rFont val="ＭＳ Ｐゴシック"/>
            <family val="3"/>
          </rPr>
          <t>上記従業員の年間平均労働時間を算出して入力してください。</t>
        </r>
      </text>
    </comment>
    <comment ref="E24" authorId="0">
      <text>
        <r>
          <rPr>
            <sz val="11"/>
            <rFont val="ＭＳ Ｐゴシック"/>
            <family val="3"/>
          </rPr>
          <t>目標を下回っている場合は、別紙２の返還計算シートを作成してください。</t>
        </r>
      </text>
    </comment>
    <comment ref="C23" authorId="0">
      <text>
        <r>
          <rPr>
            <sz val="11"/>
            <rFont val="ＭＳ Ｐゴシック"/>
            <family val="3"/>
          </rPr>
          <t>従業員や役員に支払う給料、賃金、賞与のほか、各種手当（残業手当、休日出勤手当、職務手当、地域手当、家族（扶養）手当、住宅手当等）といった給与所得とされるものが含まれます。</t>
        </r>
        <r>
          <rPr>
            <u val="single"/>
            <sz val="11"/>
            <rFont val="ＭＳ Ｐゴシック"/>
            <family val="3"/>
          </rPr>
          <t>ただし、退職手当など、給与所得とされないものは含まれません。法定福利費、福利厚生費も含まれません。</t>
        </r>
      </text>
    </comment>
    <comment ref="C13" authorId="0">
      <text>
        <r>
          <rPr>
            <u val="single"/>
            <sz val="11"/>
            <rFont val="ＭＳ Ｐゴシック"/>
            <family val="3"/>
          </rPr>
          <t>以下の項目を全て含んだ総額</t>
        </r>
        <r>
          <rPr>
            <sz val="11"/>
            <rFont val="ＭＳ Ｐゴシック"/>
            <family val="3"/>
          </rPr>
          <t xml:space="preserve">
・売上原価に含まれる労務費（法定福利費、福利厚生費、退職金等を含んだもの。）
・一般管理費に含まれる役員給与、従業員給与、賞与及び賞与引当金繰入れ、法定福利費、福利厚生費、退職金及び退職給与引当金繰入れ
・派遣労働者、短時間労働者の給与を外注費で処理した場合のその費用
　ただし、これらの算出ができない場合においては、平均給与に従業員数を掛けることによって算出してください。
　個人事業主の場合は、青色申告決算書（損益計算書）上で以下の費目が人件費に該当します（丸数字は、所得税申告決算書の該当番号です）。法定福利費＋福利厚生費＋給料賃金（⑲＋⑳）</t>
        </r>
      </text>
    </comment>
  </commentList>
</comments>
</file>

<file path=xl/comments5.xml><?xml version="1.0" encoding="utf-8"?>
<comments xmlns="http://schemas.openxmlformats.org/spreadsheetml/2006/main">
  <authors>
    <author>Administrator</author>
  </authors>
  <commentList>
    <comment ref="C19" authorId="0">
      <text>
        <r>
          <rPr>
            <sz val="11"/>
            <rFont val="ＭＳ Ｐゴシック"/>
            <family val="3"/>
          </rPr>
          <t>正規雇用、契約社員、パート・アルバイトの合計人数を入力してください。
※派遣社員、その他の人数は含めません。</t>
        </r>
        <r>
          <rPr>
            <u val="single"/>
            <sz val="11"/>
            <rFont val="ＭＳ Ｐゴシック"/>
            <family val="3"/>
          </rPr>
          <t>従業員がいない場合、役員または事業主の人数を入力してください。</t>
        </r>
      </text>
    </comment>
    <comment ref="C20" authorId="0">
      <text>
        <r>
          <rPr>
            <sz val="11"/>
            <rFont val="ＭＳ Ｐゴシック"/>
            <family val="3"/>
          </rPr>
          <t>上記従業員の年間平均労働時間を算出して入力してください。</t>
        </r>
      </text>
    </comment>
    <comment ref="E16" authorId="0">
      <text>
        <r>
          <rPr>
            <sz val="11"/>
            <rFont val="ＭＳ Ｐゴシック"/>
            <family val="3"/>
          </rPr>
          <t xml:space="preserve">【計画要件にする場合】１．５％以上になるようにしてください。
</t>
        </r>
      </text>
    </comment>
    <comment ref="E22" authorId="0">
      <text>
        <r>
          <rPr>
            <sz val="11"/>
            <rFont val="ＭＳ Ｐゴシック"/>
            <family val="3"/>
          </rPr>
          <t>【計画要件にする場合】１．５％以上になるようにしてください。</t>
        </r>
      </text>
    </comment>
    <comment ref="E24" authorId="0">
      <text>
        <r>
          <rPr>
            <sz val="11"/>
            <rFont val="ＭＳ Ｐゴシック"/>
            <family val="3"/>
          </rPr>
          <t>１．０％以上になるようにしてください。</t>
        </r>
      </text>
    </comment>
    <comment ref="D5" authorId="0">
      <text>
        <r>
          <rPr>
            <sz val="11"/>
            <rFont val="ＭＳ Ｐゴシック"/>
            <family val="3"/>
          </rPr>
          <t>・3月が決算月の場合、R5.3決算を基準年度とすることとし、決算書の写し及び本資料の提出は交付決定後としてください（代替して別紙６の宣誓書を提出）
・12月が決算月で、本申請時点でR4.12月決算が未策定の場合も上記と同様の取り扱いとします。</t>
        </r>
      </text>
    </comment>
    <comment ref="C23" authorId="0">
      <text>
        <r>
          <rPr>
            <sz val="11"/>
            <rFont val="ＭＳ Ｐゴシック"/>
            <family val="3"/>
          </rPr>
          <t>従業員や役員に支払う給料、賃金、賞与のほか、各種手当（残業手当、休日出勤手当、職務手当、地域手当、家族（扶養）手当、住宅手当等）といった給与所得とされるものが含まれます。</t>
        </r>
        <r>
          <rPr>
            <u val="single"/>
            <sz val="11"/>
            <rFont val="ＭＳ Ｐゴシック"/>
            <family val="3"/>
          </rPr>
          <t>ただし、退職手当など、給与所得とされないものは含まれません。法定福利費、福利厚生費も含まれません。</t>
        </r>
      </text>
    </comment>
    <comment ref="C13" authorId="0">
      <text>
        <r>
          <rPr>
            <u val="single"/>
            <sz val="11"/>
            <rFont val="ＭＳ Ｐゴシック"/>
            <family val="3"/>
          </rPr>
          <t>以下の項目を全て含んだ総額</t>
        </r>
        <r>
          <rPr>
            <sz val="11"/>
            <rFont val="ＭＳ Ｐゴシック"/>
            <family val="3"/>
          </rPr>
          <t xml:space="preserve">
・売上原価に含まれる労務費（法定福利費、福利厚生費、退職金等を含んだもの。）
・一般管理費に含まれる役員給与、従業員給与、賞与及び賞与引当金繰入れ、法定福利費、福利厚生費、退職金及び退職給与引当金繰入れ
・派遣労働者、短時間労働者の給与を外注費で処理した場合のその費用
　ただし、これらの算出ができない場合においては、平均給与に従業員数を掛けることによって算出してください。
　個人事業主の場合は、青色申告決算書（損益計算書）上で以下の費目が人件費に該当します（丸数字は、所得税申告決算書の該当番号です）。法定福利費＋福利厚生費＋給料賃金（⑲＋⑳）</t>
        </r>
      </text>
    </comment>
  </commentList>
</comments>
</file>

<file path=xl/sharedStrings.xml><?xml version="1.0" encoding="utf-8"?>
<sst xmlns="http://schemas.openxmlformats.org/spreadsheetml/2006/main" count="797" uniqueCount="474">
  <si>
    <t>処分価格又は残存価値額</t>
  </si>
  <si>
    <t>補助対象経費
（税抜）</t>
  </si>
  <si>
    <t>別紙１　補助事業計画書　（一般枠）</t>
  </si>
  <si>
    <t>補助率</t>
  </si>
  <si>
    <t>※１　企業組合、一般社団法人、医療法人、特定非営利活動法人等、法人の種別を記載してください。</t>
  </si>
  <si>
    <t>２．補助事業実施期間</t>
  </si>
  <si>
    <t>増減額（Ｂ－Ａ）</t>
  </si>
  <si>
    <t>事業者名：●●●</t>
  </si>
  <si>
    <t>補助事業対象</t>
  </si>
  <si>
    <t>【一般枠】デジタル技術活用促進事業費補助金交付申請チェックリスト</t>
  </si>
  <si>
    <t>補助金交付申請書（別記第1号様式）</t>
  </si>
  <si>
    <t>補　助　事　業　計　画　書　（一般枠）</t>
  </si>
  <si>
    <t>申請者</t>
  </si>
  <si>
    <t>※経費計上しているシステムの運用に最低限必要なサーバー・パソコン・タブレット端末・スマートフォンについて記入してください。</t>
  </si>
  <si>
    <t>※該当する書類のチェック欄に○を選択してください。※書きの代替書類の場合は、代替書類欄に○を選択してください。</t>
  </si>
  <si>
    <t>No</t>
  </si>
  <si>
    <t>システム等の名称・型番</t>
  </si>
  <si>
    <t>クラウドサービス利用費※１・２</t>
  </si>
  <si>
    <t>別紙３　計画要件計算表
　※R4.10月以降が決算期である決算を基準とする。決算書（個人事業主の場合は、確定申告書）が未策定の場合は別紙６を提出</t>
  </si>
  <si>
    <t>提出書類一覧</t>
  </si>
  <si>
    <t>※１　一人あたりの給与支給額を用いる場合、特別な事情について記載してください。</t>
  </si>
  <si>
    <t>４年後</t>
  </si>
  <si>
    <t>←参考：別紙４－１交付申請額</t>
  </si>
  <si>
    <t>（１）返還額計算</t>
  </si>
  <si>
    <t>←直接入力してください。（申請日以前の日で、社内で意思決定した日付）</t>
  </si>
  <si>
    <t>決算書の写し（令和４年10月以降に決算期を迎えたもの）
　※個人事業主の場合は、確定申告書の写しを添付すること
　※申請時点で決算書が未策定の場合は別紙６を提出</t>
  </si>
  <si>
    <t>チェック</t>
  </si>
  <si>
    <t>代替書類</t>
  </si>
  <si>
    <t>登記事項証明書（履歴事項全部証明書）
　※申請日以前3カ月以内のもの</t>
  </si>
  <si>
    <t>口座番号</t>
  </si>
  <si>
    <t>売上高の伸び率（％）</t>
  </si>
  <si>
    <t>別紙２　補助事業の対象課題</t>
  </si>
  <si>
    <t>別紙４－１　経費明細表</t>
  </si>
  <si>
    <t>別紙４－２　資金調達内訳・補助事業で取得する主な資産・サブスクリプション契約</t>
  </si>
  <si>
    <t>別紙２－２（第2号様式関係）【一般枠】</t>
  </si>
  <si>
    <t>別紙４－３　購入する電子通信機器、最低限必要である理由
　※対象経費が無い場合は、作成不要</t>
  </si>
  <si>
    <t>全ての補助対象経費に対する見積書
　※１件あたり３０万円超（税込）の場合、相見積</t>
  </si>
  <si>
    <r>
      <t>事</t>
    </r>
    <r>
      <rPr>
        <sz val="11"/>
        <rFont val="ＭＳ Ｐゴシック"/>
        <family val="3"/>
      </rPr>
      <t xml:space="preserve">業計画書
</t>
    </r>
    <r>
      <rPr>
        <b/>
        <sz val="11"/>
        <color indexed="10"/>
        <rFont val="ＭＳ Ｐゴシック"/>
        <family val="3"/>
      </rPr>
      <t>　※補助申請額が150万未満の場合、添付を省略できる</t>
    </r>
  </si>
  <si>
    <t>・取得財産等管理台帳（別記第６号様式）</t>
  </si>
  <si>
    <t>（２）補助事業の対象課題</t>
  </si>
  <si>
    <t>・事業費に変更がある場合は別紙２を添付</t>
  </si>
  <si>
    <t>⑩従業員１人あたり年間の平均労働時間（Ｈ）</t>
  </si>
  <si>
    <t>別紙９（事業計画が経営計画の場合）</t>
  </si>
  <si>
    <t>・別紙２（事業費の詳細）</t>
  </si>
  <si>
    <t>別紙10（事業計画がこれらに準ずる計画の場合）</t>
  </si>
  <si>
    <t>継続的にデジタル化に取り組むための中期的な実行計画
　※任意書式。公募要領別添３「補助対象事業の要件について」の項目を記載した書類を添付してください。ファイル末尾に参考書式を添付しているので、策定していない場合はこちらを提出してください。</t>
  </si>
  <si>
    <t>（４）計画要件</t>
  </si>
  <si>
    <t>・</t>
  </si>
  <si>
    <t>←参考：別紙4-1の事業に要する経費（税込）の合計</t>
  </si>
  <si>
    <t>県税の納税証明書
　※申請日以前3カ月以内のもの（納税義務がない場合は、申立書（別紙８））</t>
  </si>
  <si>
    <t>税外未収金債務に関する誓約書兼同意書（別紙７）</t>
  </si>
  <si>
    <t>補助金申請に関する誓約書兼同意書（別紙５）</t>
  </si>
  <si>
    <t>記入例</t>
  </si>
  <si>
    <t>決算書（写し）の提出に関する誓約書兼同意書（別紙６）</t>
  </si>
  <si>
    <t>補助金振込先口座</t>
  </si>
  <si>
    <t>補助対象経費の合計の２分の１を超えるようにしてください。</t>
  </si>
  <si>
    <t>事業計画書※２</t>
  </si>
  <si>
    <t>　　〈事業者名〉が策定しました別添の事業計画については、当機関において内容を確認しました。
　なお、事業計画期間中は、必要に応じて助言を行うなど、フォローアップを実施します。</t>
  </si>
  <si>
    <t>代 表 者
職・氏名</t>
  </si>
  <si>
    <t>　公益財団法人高知県産業振興センターから検査・報告・是正のための求めがあった場合には、これに応じます。</t>
  </si>
  <si>
    <t>税外未収金債務に関する誓約書兼同意書（別紙７）</t>
  </si>
  <si>
    <t>IT導入補助金（通常枠）上乗せ補助があれば、交付決定書及び申請書一式</t>
  </si>
  <si>
    <t>（1）補助事業計画の概要（200～300文字程度）</t>
  </si>
  <si>
    <t>※４　設立登記のない法人については、根拠法令に基づき設立について公的機関に認可等
　　　されていることが分かる書類等</t>
  </si>
  <si>
    <t>（決算書の写し、労働者名簿、賃金台帳など）</t>
  </si>
  <si>
    <t>※黄色のセルは必須項目です。必ず全項目を記入してください。</t>
  </si>
  <si>
    <t>別記</t>
  </si>
  <si>
    <t>（中止・廃止）する事業の名称</t>
  </si>
  <si>
    <t>第１号様式（第６条関係）</t>
  </si>
  <si>
    <t>令和　　年　　月　　日</t>
  </si>
  <si>
    <t>・別紙１（補助事業の実施内容）</t>
  </si>
  <si>
    <t>登記事項証明書（履歴事項全部証明書）※４</t>
  </si>
  <si>
    <t>公益財団法人高知県産業振興センター理事長　様</t>
  </si>
  <si>
    <t>（２）免除規程の計算</t>
  </si>
  <si>
    <t>１</t>
  </si>
  <si>
    <t>（３）資金調達内訳</t>
  </si>
  <si>
    <t>⑪給与支給総額（円）</t>
  </si>
  <si>
    <t>住　　所</t>
  </si>
  <si>
    <t>名　　称</t>
  </si>
  <si>
    <t>変更の理由</t>
  </si>
  <si>
    <t>＜添付書類＞</t>
  </si>
  <si>
    <t>返還計算シート</t>
  </si>
  <si>
    <t>　私は、デジタル技術活用促進事業費補助金の申請に当たり、高知県に対する下記の税外未収金債務の滞納がないことについて誓約します。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公益財団法人高知県産業振興センターに提供することに同意します。
　誓約の内容に偽りがあった場合は、当該補助金の不交付の決定又は交付の決定の取消し及びこれに伴う補助金の返還に異議なく応じます。</t>
  </si>
  <si>
    <t>デジタル技術活用促進事業費補助金交付申請書</t>
  </si>
  <si>
    <t>事業内容と金額が確認できるもの（見積書、カタログ等）※５</t>
  </si>
  <si>
    <t>　上記補助金の交付について、デジタル技術活用促進事業費補助金交付要領第６条の規定により、下記のとおり申請します。</t>
  </si>
  <si>
    <t>令和　年　月　日まで</t>
  </si>
  <si>
    <t>記</t>
  </si>
  <si>
    <t>※５　１件当たり30万円を超えるものは、２者以上の見積が必要</t>
  </si>
  <si>
    <t>補助事業の対象課題</t>
  </si>
  <si>
    <t>１．補助金申請額</t>
  </si>
  <si>
    <t>補助金申請に関する誓約書兼同意書（別紙５）</t>
  </si>
  <si>
    <t>金</t>
  </si>
  <si>
    <t>円</t>
  </si>
  <si>
    <t>※別紙４－１の補助金交付申請額（千円未満切り捨て）を記載してください。</t>
  </si>
  <si>
    <t>第７号様式（第17条関係）</t>
  </si>
  <si>
    <t>交付決定日から</t>
  </si>
  <si>
    <t>補助事業計画書（別紙１～４）※１</t>
  </si>
  <si>
    <t>※該当する事業計画を選択してください。</t>
  </si>
  <si>
    <t>継続的にデジタル化に取り組むための中期的な実行計画 ※３</t>
  </si>
  <si>
    <t>取得予定価格（税抜）</t>
  </si>
  <si>
    <t>決算書の写し（令和４年10月以降に決算期を迎えたもの１期分）※１</t>
  </si>
  <si>
    <t>・別紙２（変換計算シート）※給与支給総額の伸び率が未達の場合のみ作成してください。</t>
  </si>
  <si>
    <t>通信インフラ整備費※１・３</t>
  </si>
  <si>
    <t>県税の納税証明書 ※６</t>
  </si>
  <si>
    <t>※補助事業実施期間は、交付決定日から補助対象経費の支払完了日（前払いしている場合は事業完了日）です。</t>
  </si>
  <si>
    <t>サービス等生産性向上IT導入支援事業の交付決定書及び申請書類一式※７</t>
  </si>
  <si>
    <t>・事業実施効果が確認できる書類</t>
  </si>
  <si>
    <t>（３）補助事業で取得する主な資産</t>
  </si>
  <si>
    <t xml:space="preserve">   日本標準産業分類は、以下のＵＲＬよりご確認ください。</t>
  </si>
  <si>
    <t>別紙９（第1号様式関係）【一般枠】</t>
  </si>
  <si>
    <t>　補助事業により取得する主な資産（単価50万円以上のシステム・備品等）の名称、分類、取得予定価格等を記入してください。</t>
  </si>
  <si>
    <t>※６　納税義務がない場合は、申立書（別紙８）を添付</t>
  </si>
  <si>
    <t>c.補助対象設備の取得年月日から補助事業計画終了時点までの期間に対応する減価償却費：</t>
  </si>
  <si>
    <t>※７　同事業の上乗せ補助を申請する場合、添付が必要</t>
  </si>
  <si>
    <t>⑨従業員数（人）</t>
  </si>
  <si>
    <t>主たる業種※２</t>
  </si>
  <si>
    <t>※８　その他、別途指示するものについて、資料提出を求める場合があります。</t>
  </si>
  <si>
    <t>既交付決定額（Ａ）</t>
  </si>
  <si>
    <t>別紙1（第1号様式関係）【一般枠】</t>
  </si>
  <si>
    <t>（７）システムを運用するために最低限必要である理由</t>
  </si>
  <si>
    <t>１．申請者の概要</t>
  </si>
  <si>
    <t>住　　　　　　　　所</t>
  </si>
  <si>
    <t>IT導入補助金（通常枠）※１・２</t>
  </si>
  <si>
    <t>〒</t>
  </si>
  <si>
    <t>担当者役職・氏名</t>
  </si>
  <si>
    <t>名　　　　　　　　称</t>
  </si>
  <si>
    <t>担当者連絡先
（携帯番号など）</t>
  </si>
  <si>
    <t>代表者　　職・氏名</t>
  </si>
  <si>
    <t>補助対象経費の合計の２分の１を超えるようにしてください。</t>
  </si>
  <si>
    <t>担当者メール</t>
  </si>
  <si>
    <t>※１ 「システム構築費」「クラウドサービス利用料」「通信インフラ整備費」及び国の補助金の上乗せ部分の補助対象経費（税抜き）の合計が、補助対象経費総額（税抜き）の２分の１を超えるようにしてください。
※２ 「システム構築費」「クラウドサービス利用料」及び国の補助金の上乗せ部分の補助対象経費のうち、月額・年額で使用料金が定められている形態（サブスクリプション）のものは最大２年間の経費を対象にできます。該当する経費がある場合は、別紙２－２の（５）に詳細を記載してください。
※３ 「通信インフラ整備費」でシステムを運用するのに最低限必要な電子通信機（PCやサーバー等）の購入経費を計上する場合は、別紙２－３の（６）（７）に詳細を記載してください。
※４ サービス等生産性向上IT導入支援事業（IT導入補助金（通常枠））を利用する場合、交付決定もしくは申請にかかる補助対象経費を記入し、交付決定書類・申請書類一式を添付してください。デジタル技術活用促進事業費補助金公募後以降に交付決定を受けたもの、又は申請中で交付決定を受ける見込みのあるものを対象とします。利用しない場合は、下記（次頁）の（２）を回答してください。</t>
  </si>
  <si>
    <t>種別</t>
  </si>
  <si>
    <t>金額
（税抜）</t>
  </si>
  <si>
    <t>　令和　　年　　月　　日付け　　高産振第　　号をもって交付の決定がありました上記の補助事業の内容を別紙のとおり変更したいので、デジタル技術活用促進事業費補助金交付要領第11条の規定により、変更申請書を提出します。</t>
  </si>
  <si>
    <t>会社</t>
  </si>
  <si>
    <t>計画目標達成状況</t>
  </si>
  <si>
    <t>個人</t>
  </si>
  <si>
    <t>その他の法人※１</t>
  </si>
  <si>
    <t>（　　　　　　　　　　　　　　　　　　　）</t>
  </si>
  <si>
    <t>大分類</t>
  </si>
  <si>
    <t>中分類</t>
  </si>
  <si>
    <t>資本金・出資金</t>
  </si>
  <si>
    <t>常時使用する
従業員数※３</t>
  </si>
  <si>
    <t>変更申請額（Ｂ）</t>
  </si>
  <si>
    <t>人</t>
  </si>
  <si>
    <t>日</t>
  </si>
  <si>
    <t>※２　日本標準産業分類を記載してください。</t>
  </si>
  <si>
    <r>
      <t>積</t>
    </r>
    <r>
      <rPr>
        <sz val="9"/>
        <rFont val="ＭＳ 明朝"/>
        <family val="1"/>
      </rPr>
      <t xml:space="preserve">算基礎（税抜）
（事業に要する経費の内訳）
</t>
    </r>
    <r>
      <rPr>
        <b/>
        <u val="single"/>
        <sz val="9"/>
        <rFont val="ＭＳ 明朝"/>
        <family val="1"/>
      </rPr>
      <t>※請求書等をもとに支払内容を記載してください（必須）</t>
    </r>
  </si>
  <si>
    <t>https://www.soumu.go.jp/toukei_toukatsu/index/seido/sangyo/02toukatsu01_03000023.html</t>
  </si>
  <si>
    <t>＜対象となる税外未収金債務＞</t>
  </si>
  <si>
    <t>※３　労働基準法第20条の「予め解雇の予告を必要とする者」の人数を記載してください。</t>
  </si>
  <si>
    <t>２</t>
  </si>
  <si>
    <t>※補助事業計画で実施する事業を課題/目的別に記入してください。複数ある場合は、2行以上に分けて記入をしてください。</t>
  </si>
  <si>
    <t>２．補助事業の概要</t>
  </si>
  <si>
    <t>（１）補助事業計画の名称（20～50文字程度）</t>
  </si>
  <si>
    <t>参考：文字数</t>
  </si>
  <si>
    <t>（例：経営効率化を企図し、退職等による人員減少に対し補充未実施。実質人員が減少した為）
・
・</t>
  </si>
  <si>
    <t>利用予定価格（税抜）</t>
  </si>
  <si>
    <t>（２）補助事業計画の目的（100～200文字程度）</t>
  </si>
  <si>
    <t>※ 何のためにデジタル化事業を実施するか記載してください。（組織をどういう状態にしたいのか、何を目指すのかなど）</t>
  </si>
  <si>
    <t>品　　　名</t>
  </si>
  <si>
    <t>第６号様式（第17条関係）</t>
  </si>
  <si>
    <t>（３）補助事業で取得した主な資産</t>
  </si>
  <si>
    <t>※変更申請で追加されたものは、「変更後追加」欄に○を入力してください</t>
  </si>
  <si>
    <t>（３）補助事業計画の概要（200～300文字程度）</t>
  </si>
  <si>
    <t>※ 総論としてこの補助事業で何をするか記載してください。（業務をどう変化させるのか、どのような情報システムを導入するのかなど）</t>
  </si>
  <si>
    <t>自　己　資　金</t>
  </si>
  <si>
    <t>（５）事業計画の種別</t>
  </si>
  <si>
    <t>給与支給総額の伸び率（％）</t>
  </si>
  <si>
    <t>計画期間</t>
  </si>
  <si>
    <t>サービス名称</t>
  </si>
  <si>
    <t>付加価値額の伸び率（％）</t>
  </si>
  <si>
    <t>労働生産性の伸び率（％）</t>
  </si>
  <si>
    <r>
      <t>※</t>
    </r>
    <r>
      <rPr>
        <sz val="11"/>
        <rFont val="ＭＳ Ｐ明朝"/>
        <family val="1"/>
      </rPr>
      <t xml:space="preserve"> 別紙３で計画要件計算表を作成してください。
※ 給与支給総額の伸び率について基準年度から１年後の数値が１．０％以上になるように設定してください。</t>
    </r>
    <r>
      <rPr>
        <sz val="11"/>
        <color indexed="10"/>
        <rFont val="ＭＳ Ｐ明朝"/>
        <family val="1"/>
      </rPr>
      <t>ただし、補助申請額が150万円未満の場合は、設定を省略することもできます。</t>
    </r>
    <r>
      <rPr>
        <sz val="11"/>
        <rFont val="ＭＳ Ｐ明朝"/>
        <family val="1"/>
      </rPr>
      <t xml:space="preserve">
※ また、付加価値額の伸び率及び労働生産性の伸び率は、目標として設定する項目について☐欄に✓をしてください。どちらか、もしくは両方について基準年度から１年後の数値が１．５％以上の数値になるように設定してください。
※ 各項目について所定の要件を上回る目標を設定する場合や、付加価値額及び労働生産性の両方の目標設定を行う場合は、審査の際の加点項目とします。</t>
    </r>
  </si>
  <si>
    <t>※補助申請額が150万円未満の場合は、事業計画の添付及び本項目及び以下（６）（７）の記入を省略できます。</t>
  </si>
  <si>
    <t>（６）事業計画の作成を支援（又は確認）した認定経営革新等支援機関</t>
  </si>
  <si>
    <t xml:space="preserve">   自社独自に以下の内容を含む計画を策定している場合は、そちらの計画書を提出してください。（その場合本シートは提出不要）</t>
  </si>
  <si>
    <t>認定経営革新等支援機関ID</t>
  </si>
  <si>
    <t>名　　　　称</t>
  </si>
  <si>
    <t>本店・支店名</t>
  </si>
  <si>
    <t>第２号様式（第11条関係）</t>
  </si>
  <si>
    <t>担当者名</t>
  </si>
  <si>
    <t>３</t>
  </si>
  <si>
    <t>（７）事業計画（事業戦略、経営計画等）でのデジタル化事業の位置づけ</t>
  </si>
  <si>
    <t>該当箇所</t>
  </si>
  <si>
    <t>記載内容</t>
  </si>
  <si>
    <t>３年後</t>
  </si>
  <si>
    <t>※ 「該当箇所」欄には、事業計画（事業戦略、経営計画等）のどの箇所（項目名やページ番号など）でデジタル化事業を位置づけているか記入してください。
※ 「記載内容」欄には、事業計画の該当箇所でのデジタル化事業の記載内容や、デジタル化を通じて実現する目標を記入してください。（売上●％向上、作業時間●H/年の削減、その他定性的な目標など。）</t>
  </si>
  <si>
    <t>※事業の成果は、実績報告時点で可能になった内容（見込可）を記載ください。</t>
  </si>
  <si>
    <t>デジタル技術活用促進事業費補助金変更申請書</t>
  </si>
  <si>
    <t>※黄色のセルに記入してください。複数の項目がない場合は、No2以降は空欄で構いません。足りない場合は行を追加してください。</t>
  </si>
  <si>
    <t>代表者職氏名</t>
  </si>
  <si>
    <t>別紙２（第1号様式関係）【一般枠】</t>
  </si>
  <si>
    <t>課題/目的</t>
  </si>
  <si>
    <t>　申請者等（代表者のほか、役員又は使用人その他の従業員若しくは構成員等）が暴力団（高知県暴力団排除条例（平成22年高知県条例第36号）第２条第１号に規定する暴力団をいう。）又は暴力団員等（同条第３号に規定する暴力団員等をいう。）に該当しないなど、高知県デジタル技術活用促進事業費補助金公募要領の別添に掲げるいずれにも該当しておらず、かつ将来にわたっても該当しません。</t>
  </si>
  <si>
    <t>解決策</t>
  </si>
  <si>
    <t>効果</t>
  </si>
  <si>
    <t>　〈事業者名〉が策定しました別添の経営計画は、当会（所）が支援した計画であることを認定します。</t>
  </si>
  <si>
    <t>想定コスト（千円）</t>
  </si>
  <si>
    <t>デジタル技術活用促進事業費補助金に係る補助事業実績報告書</t>
  </si>
  <si>
    <t>想定スケジュール</t>
  </si>
  <si>
    <t>製造品毎の原価計算のための工数把握を効率的に収集し、デジタルデータで適切に管理する</t>
  </si>
  <si>
    <t>工数入力を手書きのマークシートからタッチパネルに変更する
導入システム：●●システム
導入物品：入力用タブレット２台</t>
  </si>
  <si>
    <t>【定量効果】
転記・集計作業の効率化、ミスの削減による作業時間の削減
0.5H×20人×20日/月＝200H/月削減
【定性効果】
原価計算の精度（速度・正確性）の向上</t>
  </si>
  <si>
    <t>1,800千円（システム導入、コンサル、タブレット費用）</t>
  </si>
  <si>
    <t>事業計画名</t>
  </si>
  <si>
    <t>令和6年1月-令和6年11月</t>
  </si>
  <si>
    <t>　令和　　年　　月　　日付け　高産振第　　号をもって交付の決定がありました上記の補助事業により取得した財産を下記のとおり処分したいので、デジタル技術活用促進事業費補助金交付要領第17条第３項の規定により、承認申請書を提出します。</t>
  </si>
  <si>
    <t>（６）購入する電気通信機器</t>
  </si>
  <si>
    <t>外注費</t>
  </si>
  <si>
    <t>※黄色のセルに入力してください。事業計画の対象外の年度、あるいは事業計画を策定していない場合は、２年後以降の数値は空欄でも構いません。</t>
  </si>
  <si>
    <t>代表者　職・氏名（自署）</t>
  </si>
  <si>
    <t>別紙３（第1号様式関係）【一般枠】</t>
  </si>
  <si>
    <t>デジタル技術活用促進事業費補助金に係る補助事業実施効果報告書</t>
  </si>
  <si>
    <t>計画要件計算表</t>
  </si>
  <si>
    <r>
      <t>直</t>
    </r>
    <r>
      <rPr>
        <sz val="10"/>
        <rFont val="ＭＳ 明朝"/>
        <family val="1"/>
      </rPr>
      <t xml:space="preserve">近の
決算年度
</t>
    </r>
    <r>
      <rPr>
        <sz val="9"/>
        <rFont val="ＭＳ 明朝"/>
        <family val="1"/>
      </rPr>
      <t>（基準年度）</t>
    </r>
  </si>
  <si>
    <t>②原価（円）</t>
  </si>
  <si>
    <t>１年後</t>
  </si>
  <si>
    <t>別紙１（第2号様式関係）【一般枠】</t>
  </si>
  <si>
    <t>２年後</t>
  </si>
  <si>
    <t>：</t>
  </si>
  <si>
    <t>　私は、デジタル技術活用促進事業費補助金の申請に当たり、計画要件の計算の基準となる決算書の作成が完了次第、当該決算書の写し及びそれに基づき作成する第１号様式別紙３の計画要件計算表を遅滞なく提出することを誓約します。
　誓約の内容に偽りがあった場合は、当該補助金の不交付の決定又は交付の決定の取消し及びこれに伴う補助金の返還に異議なく応じます。</t>
  </si>
  <si>
    <t>　　　④その他（自由記載：　　　　　　　　　　　　　　　　　　　　　　　　　　　　　　　　　　　　　　　　　　　　　　　　　　　　　　　）</t>
  </si>
  <si>
    <t>５年後</t>
  </si>
  <si>
    <t>※２　「数量」欄は、同一規格であれば一括して記入して差し支えありません。ただし、単価が異なる場合には区分して記入してください。</t>
  </si>
  <si>
    <t>システム構築費※１</t>
  </si>
  <si>
    <t>　　　③既に別事業でサービス等生産性向上IT導入支援事業（IT導入補助金（通常枠））を利用しており、現在申請ができないため</t>
  </si>
  <si>
    <t>［　年　月］</t>
  </si>
  <si>
    <t>事業実績報告書</t>
  </si>
  <si>
    <t>別紙８（第1号様式関係）【一般枠】</t>
  </si>
  <si>
    <t>①売上高（円）</t>
  </si>
  <si>
    <t>※事業費の変更がない場合は記入不要です。</t>
  </si>
  <si>
    <t>経費区分</t>
  </si>
  <si>
    <t>③粗利益（①-②）（円）</t>
  </si>
  <si>
    <t>　［X-（Y/2）］　＝　Z</t>
  </si>
  <si>
    <t>④営業利益（円）</t>
  </si>
  <si>
    <t>給与支給総額の伸び率（％）</t>
  </si>
  <si>
    <t>⑤経常利益（円）</t>
  </si>
  <si>
    <t>所在地</t>
  </si>
  <si>
    <t>⑥人件費（円）</t>
  </si>
  <si>
    <t>事業者名：　　　　　　　　　　　　　　　　　　　　　</t>
  </si>
  <si>
    <t>⑦減価償却費（円）</t>
  </si>
  <si>
    <t>⑧付加価値額（円）（④＋⑥＋⑦）</t>
  </si>
  <si>
    <t>付加価値額の伸び率（％）</t>
  </si>
  <si>
    <t>【参考】従業員１人あたりの付加価値額（円）（⑧/⑨）</t>
  </si>
  <si>
    <t>【参考】従業員１人あたりの付加価値額伸び率（％）</t>
  </si>
  <si>
    <t>１．会社概要</t>
  </si>
  <si>
    <t>経営計画策定の支援について</t>
  </si>
  <si>
    <t>借　　入　　金</t>
  </si>
  <si>
    <t>労働生産性（③/（⑨×⑩））</t>
  </si>
  <si>
    <t>【参考】従業員１人あたりの給与支給額（円）</t>
  </si>
  <si>
    <t>令和   年   月   日</t>
  </si>
  <si>
    <t>【参考】従業員１人あたりの給与支給額の伸び率（％）</t>
  </si>
  <si>
    <t>※R4.10月以降が決算期である決算を基準としてください。決算書（個人事業主の場合は、確定申告書）が未策定の場合は別紙６を提出の誓約書を提出することで本資料の提出を交付決定後に行うことができます。
※本計画で示した数値は、補助事業終了後の事業実施効果報告において達成状況の確認を行います（１年後の数値）。
※事業計画に合わせて各種数値を入力してください（事業計画が３か年の場合は、３年後の欄まで記入し、４年後以降は空欄でも構いません。）</t>
  </si>
  <si>
    <t>※黄色のセルに記入をしてください。該当しない項目は空欄のままで構いません。</t>
  </si>
  <si>
    <t>第３号様式（第12条関係）</t>
  </si>
  <si>
    <t>令和　　年　　月　　日</t>
  </si>
  <si>
    <t>別紙４－１（第1号様式関係）【一般枠】</t>
  </si>
  <si>
    <t>デジタル技術活用促進事業費補助金に係る取得財産の処分承認申請書</t>
  </si>
  <si>
    <t>事業費の詳細</t>
  </si>
  <si>
    <t>（中止・廃止）の理由</t>
  </si>
  <si>
    <t>（中止・廃止）の内容（中止の期間、廃止の時期）</t>
  </si>
  <si>
    <t>（１）経費明細表</t>
  </si>
  <si>
    <t>別紙２－３（第2号様式関係）【一般枠】</t>
  </si>
  <si>
    <t>（単位：円、小数点以下切り捨て）</t>
  </si>
  <si>
    <t>事業に要する
経費（税込）</t>
  </si>
  <si>
    <t>補助金交付申請額</t>
  </si>
  <si>
    <t>e.売却予定価格（2社以上の買取り業者による見積金額のうち、最も高い金額）：</t>
  </si>
  <si>
    <r>
      <t>積</t>
    </r>
    <r>
      <rPr>
        <sz val="9"/>
        <rFont val="ＭＳ 明朝"/>
        <family val="1"/>
      </rPr>
      <t xml:space="preserve">算基礎（税抜）
（事業に要する経費の内訳）
</t>
    </r>
    <r>
      <rPr>
        <b/>
        <u val="single"/>
        <sz val="9"/>
        <rFont val="ＭＳ 明朝"/>
        <family val="1"/>
      </rPr>
      <t>※品名や数量などの見積内容を記載してください（必須）</t>
    </r>
  </si>
  <si>
    <t>システム構築費※１・２</t>
  </si>
  <si>
    <t>処分の方法</t>
  </si>
  <si>
    <t>技術導入費</t>
  </si>
  <si>
    <r>
      <t>※</t>
    </r>
    <r>
      <rPr>
        <sz val="10"/>
        <color indexed="8"/>
        <rFont val="ＭＳ 明朝"/>
        <family val="1"/>
      </rPr>
      <t xml:space="preserve">１ 「システム構築費」「クラウドサービス利用料」「通信インフラ整備費」及び国の補助金の上乗せ部分の補助対象経費（税抜き）の合計が、補助対象経費総額（税抜き）の２分の１を超えるようにしてください。
</t>
    </r>
    <r>
      <rPr>
        <sz val="10"/>
        <color indexed="10"/>
        <rFont val="ＭＳ 明朝"/>
        <family val="1"/>
      </rPr>
      <t>※２ 「システム構築費」「クラウドサービス利用料」及び国の補助金の上乗せ部分の補助対象経費のうち、月額・年額で使用料金が定められている形態（サブスクリプション）のものは最大２年間の経費を対象にできます。該当する経費がある場合は、別紙４－２の（５）に詳細を記載してください。
※３ 「通信インフラ整備費」でシステムを運用するのに最低限必要な電子通信機（PCやサーバー等）の購入経費を計上する場合は、別紙４－３の（６）（７）に詳細を記載してください。</t>
    </r>
    <r>
      <rPr>
        <sz val="10"/>
        <color indexed="8"/>
        <rFont val="ＭＳ 明朝"/>
        <family val="1"/>
      </rPr>
      <t xml:space="preserve">
※４ サービス等生産性向上IT導入支援事業（IT導入補助金（通常枠））を利用する場合、交付決定もしくは申請にかかる補助対象経費を記入し、交付決定書類・申請書類一式を添付してください。デジタル技術活用促進事業費補助金公募後以降に交付決定を受けたもの、又は申請中で交付決定を受ける見込みのあるものを対象とします。</t>
    </r>
    <r>
      <rPr>
        <b/>
        <sz val="10"/>
        <color indexed="8"/>
        <rFont val="ＭＳ 明朝"/>
        <family val="1"/>
      </rPr>
      <t>利用しない場合は、下記（次頁）の（２）を回答してください。</t>
    </r>
  </si>
  <si>
    <t>専門家経費</t>
  </si>
  <si>
    <t>数量
※２</t>
  </si>
  <si>
    <t>別紙７（第1号様式関係）【一般枠】</t>
  </si>
  <si>
    <t>研修費</t>
  </si>
  <si>
    <t>消耗品費</t>
  </si>
  <si>
    <t>・事業実施が確認できる書類</t>
  </si>
  <si>
    <t>小計</t>
  </si>
  <si>
    <t>f.金額確定（dとeのいずれか低い金額）：</t>
  </si>
  <si>
    <t>別紙２－１（第2号様式関係）【一般枠】</t>
  </si>
  <si>
    <t>※１の合計</t>
  </si>
  <si>
    <t>合計</t>
  </si>
  <si>
    <r>
      <t>交</t>
    </r>
    <r>
      <rPr>
        <b/>
        <u val="single"/>
        <sz val="9"/>
        <color indexed="8"/>
        <rFont val="ＭＳ 明朝"/>
        <family val="1"/>
      </rPr>
      <t>付申請額</t>
    </r>
    <r>
      <rPr>
        <sz val="9"/>
        <color indexed="8"/>
        <rFont val="ＭＳ 明朝"/>
        <family val="1"/>
      </rPr>
      <t>。各経費区分ごとの補助対象経費に補助率を乗じた額の合計から千円未満を切り捨て。</t>
    </r>
  </si>
  <si>
    <t>←参考：別紙2-1の事業に要する経費（税込）の合計（変更前）</t>
  </si>
  <si>
    <t>（２）サービス等生産性向上IT導入支援事業（IT導入補助金（通常枠））を利用しない場合の理由確認</t>
  </si>
  <si>
    <t>　　　①サービス等生産性向上IT導入支援事業（IT導入補助金（通常枠））で定める計画要件（労働生産性等）の達成が難しいため</t>
  </si>
  <si>
    <t>給与支給総額の年率１．０％以上増加目標未達成の場合</t>
  </si>
  <si>
    <r>
      <t>導</t>
    </r>
    <r>
      <rPr>
        <u val="single"/>
        <sz val="11"/>
        <color indexed="8"/>
        <rFont val="ＭＳ 明朝"/>
        <family val="1"/>
      </rPr>
      <t>入するシステムを運用するのに最低限必要となるスペックや台数であること</t>
    </r>
    <r>
      <rPr>
        <sz val="11"/>
        <color indexed="8"/>
        <rFont val="ＭＳ 明朝"/>
        <family val="1"/>
      </rPr>
      <t>について記載してください。機器の購入予定事業者からの理由書（任意様式）を別途提出することで記入を省略しても構いません。</t>
    </r>
  </si>
  <si>
    <t>　　　②本補助事業で申請する対象経費は、いずれもサービス等生産性向上IT導入支援事業（IT導入補助金（通常枠））の対象になっていない経費</t>
  </si>
  <si>
    <t>Z　＜判定＞</t>
  </si>
  <si>
    <t>通信インフラ整備費※１</t>
  </si>
  <si>
    <t>　　　（登録ITベンダー・サービス事業者以外の商品の導入費用など）であるため</t>
  </si>
  <si>
    <r>
      <t>※</t>
    </r>
    <r>
      <rPr>
        <sz val="10"/>
        <rFont val="ＭＳ 明朝"/>
        <family val="1"/>
      </rPr>
      <t xml:space="preserve"> </t>
    </r>
    <r>
      <rPr>
        <b/>
        <sz val="10"/>
        <rFont val="ＭＳ 明朝"/>
        <family val="1"/>
      </rPr>
      <t>必ず該当する項目のいずれかに✓を入れてください。</t>
    </r>
    <r>
      <rPr>
        <sz val="10"/>
        <rFont val="ＭＳ 明朝"/>
        <family val="1"/>
      </rPr>
      <t>上記（１）表でIT導入補助金の欄に記入している場合は、✓不要です。</t>
    </r>
  </si>
  <si>
    <t>黄色のセルに記入してください。該当しない欄は空欄のままで構いません。</t>
  </si>
  <si>
    <t>別紙４－２（第1号様式関係）【一般枠】</t>
  </si>
  <si>
    <t>高知県税の全税目において、納税義務はありません。</t>
  </si>
  <si>
    <t>（単位：円）</t>
  </si>
  <si>
    <t>区　　　　分</t>
  </si>
  <si>
    <t>金　　　額</t>
  </si>
  <si>
    <t>資　　金　　の　　調　　達　　先</t>
  </si>
  <si>
    <t>補　助　金　額</t>
  </si>
  <si>
    <t>g.返還金額計算（=f×a/b）：</t>
  </si>
  <si>
    <t>そ　　の　　他</t>
  </si>
  <si>
    <t>合　　　　計</t>
  </si>
  <si>
    <t>※合計は、別紙4-1の事業に要する経費（税込）の合計と合わせてください。</t>
  </si>
  <si>
    <t>（４）補助事業で取得する主な資産</t>
  </si>
  <si>
    <t>製品等の分類
（日本標準商品分類、中分類）</t>
  </si>
  <si>
    <t>・別紙１（補助事業実施効果報告）</t>
  </si>
  <si>
    <t>※日本標準商品分類は、以下のＵＲＬよりご確認ください。</t>
  </si>
  <si>
    <t>https://www.soumu.go.jp/toukei_toukatsu/index/seido/syouhin/2index.htm</t>
  </si>
  <si>
    <t>（５）サブスクリプション契約</t>
  </si>
  <si>
    <t>※必要に応じて、図表や別紙を添える等、実績が具体的に分かるようにしてください。</t>
  </si>
  <si>
    <t>　月額・年額で使用料金が定められている形態（サブスクリプション）の経費について、利用期間（最大２年間）や予定価格等を記入してください。</t>
  </si>
  <si>
    <t>利用期間（最大２年間）</t>
  </si>
  <si>
    <t>令和　年　月～令和　年　月</t>
  </si>
  <si>
    <t xml:space="preserve">  Ｚ　≦　０　⇒　返還必要</t>
  </si>
  <si>
    <t>※補助対象期間内に利用期間分の支払いがすべて完了している必要があります。</t>
  </si>
  <si>
    <t>X　＜給与支給総額の伸び率＞　＝</t>
  </si>
  <si>
    <t>第５号様式（第15条関係）</t>
  </si>
  <si>
    <t>別紙４－３（第1号様式関係）【一般枠】</t>
  </si>
  <si>
    <t>名称・型番</t>
  </si>
  <si>
    <t>数量</t>
  </si>
  <si>
    <t>取得予定単価（税抜）</t>
  </si>
  <si>
    <t>取得予定価格（税抜）</t>
  </si>
  <si>
    <t>①サーバーを購入する場合</t>
  </si>
  <si>
    <t>以下のいずれかを選択し、その技術的理由や比較費用などの詳細について記入してください。システム構築の予定事業者からの理由書（任意書式）を別途提出することで記入を省略しても構いません。</t>
  </si>
  <si>
    <t>クラウドサービスやパッケージソフトでは当該業務を代用できず、オンプレミスでしかシステムを構築できない</t>
  </si>
  <si>
    <t>クラウドコンピューティングで環境構築をする場合と比較して、費用が相当に安価で済む</t>
  </si>
  <si>
    <t>第４号様式（第13条関係）</t>
  </si>
  <si>
    <t>②パソコン・タブレット端末・スマートフォンを購入する場合</t>
  </si>
  <si>
    <t>別紙５（第1号様式関係）【一般枠】</t>
  </si>
  <si>
    <t>区分</t>
  </si>
  <si>
    <t>※補助事業計画から転記しています。直接入力が必要な項目もありますので、記入の上、提出してください。</t>
  </si>
  <si>
    <t>補助金申請に関する誓約書兼同意書</t>
  </si>
  <si>
    <t>　私は、デジタル技術活用促進事業費補助金の申請に当たり、下記の内容について誓約します。
　この誓約書の内容と事実が反することが判明した場合には、当該事実に関して高知県及び（公財）高知県産業振興センターが行う一切の措置に対して異議の申立てを行いません。
　また、高知県及び（公財）高知県産業振興センターが、国、地方公共団体及びその他の団体等に対して、本補助金と同趣旨の補助金の申請状況等に関する情報提供を求めること及び本補助金への申請状況等に関する情報提供を行うことに同意します。</t>
  </si>
  <si>
    <t xml:space="preserve">※１　対象となる取得財産等は、取得価格又は効用の増加価格が50万円以上のものとします。
</t>
  </si>
  <si>
    <t>※誓約事項を確認し、チェックを入れてください。</t>
  </si>
  <si>
    <t>　申請内容に虚偽が判明した場合は、当該補助金の不交付の決定又は交付の決定の取消し及び補助金の返還及び加算金の支払いに応じます。
　また、納期限までに返還を行わなかった場合は、遅延金の支払いに応じます。</t>
  </si>
  <si>
    <r>
      <t>　</t>
    </r>
    <r>
      <rPr>
        <sz val="11"/>
        <color indexed="8"/>
        <rFont val="ＭＳ 明朝"/>
        <family val="1"/>
      </rPr>
      <t xml:space="preserve">給与支給総額の増加目標が未達の場合、補助金の返還に応じます。また、納期限までに返還を行わなかった場合は、遅延金の支払いに応じます。
</t>
    </r>
    <r>
      <rPr>
        <sz val="9"/>
        <color indexed="8"/>
        <rFont val="ＭＳ 明朝"/>
        <family val="1"/>
      </rPr>
      <t>（※天災などの事業者の責めに負わない理由等がある場合は返還を求めません。）</t>
    </r>
  </si>
  <si>
    <t>　 サービス等生産性向上IT導入支援事業（通常枠）を除き、国、県、市町村等の他の補助金等により補助対象となっているものはありません。（市町村等による本補助金への継ぎ足し補助は除く。）</t>
  </si>
  <si>
    <t>　補助対象となっている物品の調達や契約に際し、不正はありません。
　補助事業により取得する財産等について、補助事業の交付の目的以外には使用しません。
　取得財産や経理等関係書類については、要領に基づき適切に管理します。
　誓約の内容に偽りがあった場合は、当該補助金の不交付の決定又は交付の決定の取消し及びこれに伴う補助金の返還に異議なく応じます。</t>
  </si>
  <si>
    <t>　申請者等（代表者のほか、役員又は使用人その他の従業員若しくは構成員等）は、自らまたは第三者を利用して次の各号のいずれの行為も行いません。
（ア）公益財団法人高知県産業振興センターに対する暴力的な要求行為
（イ）公益財団法人高知県産業振興センターに対する法的な責任を越えた不当な
　　　要求行為
（ウ）事業活動における、取引に関し、脅迫的な言動をし、または暴力を用いる
　　　行為
（エ）風説を流布し、偽計または威力を用いて相手方の信用を毀損し、又は相手
　　　方の業務を妨害する行為</t>
  </si>
  <si>
    <t>　この誓約書の内容について、公益財団法人高知県産業振興センターが高知県警察本部に照会することを承諾します。</t>
  </si>
  <si>
    <t>　補助の要件に該当しない事実や不正等が発覚した場合は、補助金の交付を受けた事業者名等の情報を公表されることに同意します。</t>
  </si>
  <si>
    <t>公益財団法人高知県産業振興センター理事長　様</t>
  </si>
  <si>
    <t>住所</t>
  </si>
  <si>
    <t>耐用年数
（処分制限期間）</t>
  </si>
  <si>
    <t>名称</t>
  </si>
  <si>
    <t>別紙６（第1号様式関係）【一般枠】</t>
  </si>
  <si>
    <t>決算書（写し）の提出に関する誓約書兼同意書</t>
  </si>
  <si>
    <t>以下のいずれかを選択してください。また、その技術的理由や比較費用などの詳細について記入してください。システム構築の予定事業者からの理由書（任意書式）を別途提出することで記入を省略しても構いません。</t>
  </si>
  <si>
    <t>税外未収金債務に関する誓約書兼同意書</t>
  </si>
  <si>
    <t>・中小企業高度化資金貸付金、産業パワーアップ融資及び中小企業設備近代化資金
　貸付金償還金</t>
  </si>
  <si>
    <t>・農業改良資金貸付金償還金</t>
  </si>
  <si>
    <t>・林業・木材産業改善資金貸付金償還金</t>
  </si>
  <si>
    <t>・沿岸漁業改善資金貸付金償還金</t>
  </si>
  <si>
    <t>県税の納税義務がない旨の申立書</t>
  </si>
  <si>
    <t>【参考書式】継続的にデジタル化に取り組むための中期的な実行計画（第1号様式関係）【一般枠】</t>
  </si>
  <si>
    <t>　デジタル技術活用促進事業費補助金交付要領に基づき、下記のとおり申し立てます。</t>
  </si>
  <si>
    <t>別紙１（第5号様式関係）【一般枠】</t>
  </si>
  <si>
    <t>○○商工会会長
（○○商工会議所会頭）</t>
  </si>
  <si>
    <t>４</t>
  </si>
  <si>
    <t>月</t>
  </si>
  <si>
    <t>別紙10（第1号様式関係）【一般枠】</t>
  </si>
  <si>
    <t>認定経営革新等支援機関ID番号</t>
  </si>
  <si>
    <t>財産を
取得した者</t>
  </si>
  <si>
    <t>認定経営革新等支援機関による確認書</t>
  </si>
  <si>
    <t>※黄色のセルに記入してください。（２）補助事業の対象課題について複数の項目がない場合は、No2以降は空欄で構いません。足りない場合は行を追加してください。</t>
  </si>
  <si>
    <t>デジタル化計画書</t>
  </si>
  <si>
    <t>策定年月日</t>
  </si>
  <si>
    <t>クラウドサービス利用費※１</t>
  </si>
  <si>
    <t>事業者名</t>
  </si>
  <si>
    <t>担当職氏名</t>
  </si>
  <si>
    <t>連絡先</t>
  </si>
  <si>
    <t>業種</t>
  </si>
  <si>
    <r>
      <t>変</t>
    </r>
    <r>
      <rPr>
        <b/>
        <u val="single"/>
        <sz val="9"/>
        <color indexed="8"/>
        <rFont val="ＭＳ 明朝"/>
        <family val="1"/>
      </rPr>
      <t>更申請額。</t>
    </r>
    <r>
      <rPr>
        <sz val="9"/>
        <color indexed="8"/>
        <rFont val="ＭＳ 明朝"/>
        <family val="1"/>
      </rPr>
      <t>各経費区分ごとの補助対象経費に補助率を乗じた額の合計から千円未満を切り捨て。</t>
    </r>
  </si>
  <si>
    <t>従業員数</t>
  </si>
  <si>
    <t>※３　「取得年月日」欄は、検査を行う場合は、検収年月日を記入してください。</t>
  </si>
  <si>
    <t>資本金</t>
  </si>
  <si>
    <t>２．デジタル化計画の目的と概要</t>
  </si>
  <si>
    <t>計画の目的（目指す姿）</t>
  </si>
  <si>
    <t>計画の概要（取組の概要）</t>
  </si>
  <si>
    <t>事業計画（事業戦略、経営計画等）でのデジタル化事業の位置づけ</t>
  </si>
  <si>
    <t>：</t>
  </si>
  <si>
    <t>令和５年●月～令和7年●月</t>
  </si>
  <si>
    <t>←直接入力してください。（中期的な実行計画ですので、3年程度を目安に期間設定をしてください）</t>
  </si>
  <si>
    <t>３．課題と対応策</t>
  </si>
  <si>
    <t>預金種別</t>
  </si>
  <si>
    <t>想定コスト</t>
  </si>
  <si>
    <t>←本補助事業対象外のデジタル化の取組も含めて記入してください。</t>
  </si>
  <si>
    <t>変更の内容</t>
  </si>
  <si>
    <t>補助金実績報告額</t>
  </si>
  <si>
    <r>
      <t xml:space="preserve"> </t>
    </r>
    <r>
      <rPr>
        <sz val="10.5"/>
        <color indexed="8"/>
        <rFont val="Century"/>
        <family val="1"/>
      </rPr>
      <t xml:space="preserve">             </t>
    </r>
    <r>
      <rPr>
        <sz val="10.5"/>
        <color indexed="8"/>
        <rFont val="ＭＳ 明朝"/>
        <family val="1"/>
      </rPr>
      <t>円</t>
    </r>
  </si>
  <si>
    <r>
      <t xml:space="preserve"> </t>
    </r>
    <r>
      <rPr>
        <sz val="10.5"/>
        <color indexed="8"/>
        <rFont val="Century"/>
        <family val="1"/>
      </rPr>
      <t xml:space="preserve">          </t>
    </r>
    <r>
      <rPr>
        <sz val="10.5"/>
        <color indexed="8"/>
        <rFont val="ＭＳ 明朝"/>
        <family val="1"/>
      </rPr>
      <t>　</t>
    </r>
    <r>
      <rPr>
        <sz val="10.5"/>
        <color indexed="8"/>
        <rFont val="Century"/>
        <family val="1"/>
      </rPr>
      <t xml:space="preserve"> </t>
    </r>
    <r>
      <rPr>
        <sz val="10.5"/>
        <color indexed="8"/>
        <rFont val="ＭＳ 明朝"/>
        <family val="1"/>
      </rPr>
      <t>円</t>
    </r>
  </si>
  <si>
    <t>補助金変更申請額</t>
  </si>
  <si>
    <t>変更後の補助事業実施期間</t>
  </si>
  <si>
    <t>取得財産等管理台帳（　　　　年度）</t>
  </si>
  <si>
    <t>令和</t>
  </si>
  <si>
    <t>※２　付加価値額の伸び率及び労働生産性の伸び率は補助事業計画で目標設定したもののみ記入してください。</t>
  </si>
  <si>
    <t>年</t>
  </si>
  <si>
    <t>から</t>
  </si>
  <si>
    <t>まで</t>
  </si>
  <si>
    <t>・事業内容に変更がある場合は別紙１を添付</t>
  </si>
  <si>
    <t>・実施した補助事業の内容が分かる資料（写真・図面等）</t>
  </si>
  <si>
    <t>事業実施変更計画書</t>
  </si>
  <si>
    <r>
      <t>積</t>
    </r>
    <r>
      <rPr>
        <sz val="9"/>
        <rFont val="ＭＳ 明朝"/>
        <family val="1"/>
      </rPr>
      <t xml:space="preserve">算基礎（税抜）
（事業に要する経費の内訳）
</t>
    </r>
    <r>
      <rPr>
        <b/>
        <sz val="9"/>
        <rFont val="ＭＳ 明朝"/>
        <family val="1"/>
      </rPr>
      <t>※品名や数量などの見積内容を記載してください（必須）</t>
    </r>
  </si>
  <si>
    <t>②事業の成果</t>
  </si>
  <si>
    <t>変更前</t>
  </si>
  <si>
    <t>変更後</t>
  </si>
  <si>
    <t>変更後</t>
  </si>
  <si>
    <t>（２）資金調達内訳</t>
  </si>
  <si>
    <r>
      <t>実</t>
    </r>
    <r>
      <rPr>
        <b/>
        <u val="single"/>
        <sz val="9"/>
        <color indexed="8"/>
        <rFont val="ＭＳ 明朝"/>
        <family val="1"/>
      </rPr>
      <t>績報告額</t>
    </r>
    <r>
      <rPr>
        <sz val="9"/>
        <color indexed="8"/>
        <rFont val="ＭＳ 明朝"/>
        <family val="1"/>
      </rPr>
      <t>。各経費区分ごとの補助対象経費に補助率を乗じた額の合計から千円未満を切り捨て。</t>
    </r>
  </si>
  <si>
    <t>←参考：別紙2-1の事業に要する経費（税込）の合計（変更後）</t>
  </si>
  <si>
    <t>※合計は、別紙2-1の事業に要する経費（税込）の合計と合わせてください。</t>
  </si>
  <si>
    <t>変更後
追加</t>
  </si>
  <si>
    <t>デジタル技術活用促進事業費補助金事業（中止・廃止）申請書</t>
  </si>
  <si>
    <t>　令和　　年　　月　　日付け　　高産振第　　号をもって交付の決定がありました上記の補助事業について（中止・廃止）したいので、デジタル技術活用促進事業費補助金交付要領第12条の規定により、申請書を提出します。</t>
  </si>
  <si>
    <t>Y　＜付加価値額の伸び率＞　＝</t>
  </si>
  <si>
    <t>記</t>
  </si>
  <si>
    <t>　上記補助金に係る補助事業が完了しましたので、デジタル技術活用促進事業費補助金交付要領第13条の規定により、その実績を報告します。</t>
  </si>
  <si>
    <t>金融機関および支店名</t>
  </si>
  <si>
    <t>処分の理由</t>
  </si>
  <si>
    <t>口座名義人（カナ）</t>
  </si>
  <si>
    <t>補助事業実施期間</t>
  </si>
  <si>
    <t>（発注書又は注文書の写し、契約書、納品書、請求書、領収書等）</t>
  </si>
  <si>
    <t>・補助金振込先の通帳の表紙及び表紙裏の見開きの写し</t>
  </si>
  <si>
    <r>
      <t>１</t>
    </r>
    <r>
      <rPr>
        <sz val="10"/>
        <rFont val="ＭＳ 明朝"/>
        <family val="1"/>
      </rPr>
      <t xml:space="preserve">年前の
決算年度
</t>
    </r>
    <r>
      <rPr>
        <sz val="9"/>
        <rFont val="ＭＳ 明朝"/>
        <family val="1"/>
      </rPr>
      <t>（申請時の基準年度）</t>
    </r>
  </si>
  <si>
    <t>別紙1（第4号様式関係）【一般枠】</t>
  </si>
  <si>
    <t>①補助事業の実施内容</t>
  </si>
  <si>
    <t>別紙２－１（第4号様式関係）【一般枠】</t>
  </si>
  <si>
    <t>※１「システム構築費」「クラウドサービス利用料」「通信インフラ整備費」及び国の補助金の上乗せ部分の補助対象経費（税抜き）の合計が、補助対象経費総額（税抜き）の２分の１を超えるようにしてください。
※２ サービス等生産性向上IT導入支援事業（IT導入補助金（通常枠））を利用する場合、確定額を欄に記入してください。本補助事業の実績報告までに確定されていない場合は、理事長が別に定める様式により見込み額を算出し、記入してください。</t>
  </si>
  <si>
    <t>別紙２－２（第4号様式関係）【一般枠】</t>
  </si>
  <si>
    <t>←参考：別紙2-1の事業に要する経費（税込）の合計</t>
  </si>
  <si>
    <t>・処分価格又は残存価値額の確認ができる資料</t>
  </si>
  <si>
    <t>　補助事業により取得した主な資産（単価50万円以上のシステム・備品等）の名称、分類、取得予定価格等を記入してください。</t>
  </si>
  <si>
    <t>取得価格
（税抜）</t>
  </si>
  <si>
    <t>（４）サブスクリプション契約</t>
  </si>
  <si>
    <t>利用価格
（税抜）</t>
  </si>
  <si>
    <t>　上記補助金に係る補助事業が完了しましたので、デジタル技術活用促進事業費補助金交付要領第15条の規定により、その実施効果を報告します。</t>
  </si>
  <si>
    <t>補助事業計画の名称</t>
  </si>
  <si>
    <t>目標値</t>
  </si>
  <si>
    <t>品目及び取得年月日</t>
  </si>
  <si>
    <t>実績値</t>
  </si>
  <si>
    <t>給与支給総額の伸び率（％）
または、一人あたりの給与支給額の伸び率※１</t>
  </si>
  <si>
    <t>付加価値額の伸び率（％）※２</t>
  </si>
  <si>
    <t>労働生産性の伸び率（％）※２</t>
  </si>
  <si>
    <t>※黄色のセルに入力してください。事業計画の対象外の年度の数値は空欄でも構いません。</t>
  </si>
  <si>
    <t>補助事業実施効果報告</t>
  </si>
  <si>
    <t>直近の決算年度</t>
  </si>
  <si>
    <t>別紙２（第5号様式関係）【一般枠】</t>
  </si>
  <si>
    <t>補助事業実施効果報告の確認時における増加目標未達成の場合</t>
  </si>
  <si>
    <t>a.補助金交付額：</t>
  </si>
  <si>
    <t>b.補助対象設備の税抜き購入額（取得価格）：</t>
  </si>
  <si>
    <t>d.残存簿価（=b-c）：</t>
  </si>
  <si>
    <t>処 分 価 格</t>
  </si>
  <si>
    <t xml:space="preserve">  Ｚ　＞　０　⇒　返還不要</t>
  </si>
  <si>
    <t>補助金名：デジタル技術活用促進事業費補助金</t>
  </si>
  <si>
    <t>単価</t>
  </si>
  <si>
    <t>取得年月日
※３</t>
  </si>
  <si>
    <t>保管場所又は
設置場所</t>
  </si>
  <si>
    <t>備考
※４</t>
  </si>
  <si>
    <t>財産名</t>
  </si>
  <si>
    <t>※４　取得財産等を取得した者と使用者とが異なる場合は、「備考」欄に使用者名を記入してください。</t>
  </si>
  <si>
    <t>※５　税理士等に確認の上、取得財産の耐用年数が分かる根拠書類を添付ください。</t>
  </si>
  <si>
    <t>電　　話</t>
  </si>
  <si>
    <t>取得年月日</t>
  </si>
  <si>
    <t>残存価値額</t>
  </si>
  <si>
    <t>IT導入補助金（通常枠）※１・２・４</t>
  </si>
  <si>
    <t>※３　任意書式。公募要領別添２「補助対象事業の要件について」の項目を記載した書類を添付して
　　　ください。参考書式があるので、自社で策定していない場合はこちらを記入し、提出してくだ
　　　さい。</t>
  </si>
  <si>
    <r>
      <t>※２　事業戦略、経営計画又はこれらに準ずる計画を添付。</t>
    </r>
    <r>
      <rPr>
        <sz val="9"/>
        <color indexed="10"/>
        <rFont val="ＭＳ 明朝"/>
        <family val="1"/>
      </rPr>
      <t>補助申請額が150万円未満の場合は添付を
　　　省略できる。</t>
    </r>
    <r>
      <rPr>
        <sz val="9"/>
        <rFont val="ＭＳ 明朝"/>
        <family val="1"/>
      </rPr>
      <t xml:space="preserve">
　　　　・経営計画の場合、別紙９を添付
　　　　・これらに準ずる計画の場合、別紙10を添付</t>
    </r>
  </si>
  <si>
    <t>※１　計画要件の算出の際、R4.10月以降が決算期である決算を基準としてください。決算書（個人事業
　　　主の場合は、確定申告書）が未作成の場合は、別紙３及び決算書の写しの提出は、交付決定後と
　　　し、代替として別紙６の誓約書を提出してください。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</si>
</sst>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
    <numFmt numFmtId="179" formatCode="#,##0_ "/>
    <numFmt numFmtId="180" formatCode="#,##0.0_ "/>
    <numFmt numFmtId="181" formatCode="0_ "/>
    <numFmt numFmtId="182" formatCode="[$-411]ggge&quot;年&quot;m&quot;月&quot;d&quot;日&quot;;@"/>
    <numFmt numFmtId="183" formatCode="0.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2"/>
      <name val="ＭＳ Ｐゴシック"/>
      <family val="3"/>
    </font>
    <font>
      <b/>
      <u val="single"/>
      <sz val="14"/>
      <name val="ＭＳ Ｐゴシック"/>
      <family val="3"/>
    </font>
    <font>
      <u val="single"/>
      <sz val="11"/>
      <name val="ＭＳ Ｐゴシック"/>
      <family val="3"/>
    </font>
    <font>
      <sz val="11"/>
      <name val="ＭＳ 明朝"/>
      <family val="1"/>
    </font>
    <font>
      <sz val="11"/>
      <name val="ＭＳ Ｐ明朝"/>
      <family val="1"/>
    </font>
    <font>
      <sz val="8"/>
      <name val="ＭＳ 明朝"/>
      <family val="1"/>
    </font>
    <font>
      <sz val="11"/>
      <color indexed="10"/>
      <name val="ＭＳ 明朝"/>
      <family val="1"/>
    </font>
    <font>
      <sz val="9"/>
      <name val="ＭＳ 明朝"/>
      <family val="1"/>
    </font>
    <font>
      <b/>
      <sz val="12"/>
      <name val="ＭＳ Ｐ明朝"/>
      <family val="1"/>
    </font>
    <font>
      <b/>
      <sz val="14"/>
      <name val="ＭＳ Ｐ明朝"/>
      <family val="1"/>
    </font>
    <font>
      <b/>
      <sz val="11"/>
      <name val="ＭＳ Ｐ明朝"/>
      <family val="1"/>
    </font>
    <font>
      <sz val="9"/>
      <name val="ＭＳ Ｐ明朝"/>
      <family val="1"/>
    </font>
    <font>
      <sz val="10"/>
      <name val="ＭＳ Ｐ明朝"/>
      <family val="1"/>
    </font>
    <font>
      <u val="single"/>
      <sz val="9"/>
      <name val="ＭＳ Ｐゴシック"/>
      <family val="3"/>
    </font>
    <font>
      <sz val="11"/>
      <color indexed="22"/>
      <name val="ＭＳ Ｐ明朝"/>
      <family val="1"/>
    </font>
    <font>
      <sz val="11"/>
      <color indexed="10"/>
      <name val="ＭＳ Ｐ明朝"/>
      <family val="1"/>
    </font>
    <font>
      <sz val="10"/>
      <name val="ＭＳ 明朝"/>
      <family val="1"/>
    </font>
    <font>
      <sz val="14"/>
      <name val="ＭＳ 明朝"/>
      <family val="1"/>
    </font>
    <font>
      <b/>
      <sz val="11"/>
      <name val="ＭＳ 明朝"/>
      <family val="1"/>
    </font>
    <font>
      <b/>
      <sz val="12"/>
      <name val="ＭＳ 明朝"/>
      <family val="1"/>
    </font>
    <font>
      <i/>
      <sz val="10"/>
      <color indexed="63"/>
      <name val="ＭＳ 明朝"/>
      <family val="1"/>
    </font>
    <font>
      <sz val="11"/>
      <color indexed="8"/>
      <name val="ＭＳ 明朝"/>
      <family val="1"/>
    </font>
    <font>
      <b/>
      <sz val="12"/>
      <color indexed="8"/>
      <name val="ＭＳ 明朝"/>
      <family val="1"/>
    </font>
    <font>
      <sz val="10"/>
      <color indexed="8"/>
      <name val="ＭＳ 明朝"/>
      <family val="1"/>
    </font>
    <font>
      <b/>
      <sz val="11"/>
      <color indexed="8"/>
      <name val="ＭＳ 明朝"/>
      <family val="1"/>
    </font>
    <font>
      <sz val="9"/>
      <color indexed="8"/>
      <name val="ＭＳ 明朝"/>
      <family val="1"/>
    </font>
    <font>
      <b/>
      <sz val="10"/>
      <color indexed="8"/>
      <name val="ＭＳ 明朝"/>
      <family val="1"/>
    </font>
    <font>
      <b/>
      <u val="single"/>
      <sz val="9"/>
      <color indexed="8"/>
      <name val="ＭＳ 明朝"/>
      <family val="1"/>
    </font>
    <font>
      <sz val="10"/>
      <color indexed="10"/>
      <name val="ＭＳ 明朝"/>
      <family val="1"/>
    </font>
    <font>
      <u val="single"/>
      <sz val="11"/>
      <color indexed="8"/>
      <name val="ＭＳ 明朝"/>
      <family val="1"/>
    </font>
    <font>
      <sz val="10.5"/>
      <color indexed="8"/>
      <name val="ＭＳ 明朝"/>
      <family val="1"/>
    </font>
    <font>
      <sz val="11"/>
      <name val="Meiryo UI"/>
      <family val="3"/>
    </font>
    <font>
      <b/>
      <sz val="12"/>
      <color indexed="10"/>
      <name val="Meiryo UI"/>
      <family val="3"/>
    </font>
    <font>
      <sz val="8"/>
      <name val="Meiryo UI"/>
      <family val="3"/>
    </font>
    <font>
      <b/>
      <sz val="20"/>
      <name val="Meiryo UI"/>
      <family val="3"/>
    </font>
    <font>
      <b/>
      <sz val="11"/>
      <name val="Meiryo UI"/>
      <family val="3"/>
    </font>
    <font>
      <sz val="9"/>
      <name val="Meiryo UI"/>
      <family val="3"/>
    </font>
    <font>
      <sz val="8"/>
      <color indexed="8"/>
      <name val="ＭＳ 明朝"/>
      <family val="1"/>
    </font>
    <font>
      <sz val="10.5"/>
      <color indexed="8"/>
      <name val="Century"/>
      <family val="1"/>
    </font>
    <font>
      <sz val="10.5"/>
      <name val="Century"/>
      <family val="1"/>
    </font>
    <font>
      <sz val="14"/>
      <color indexed="8"/>
      <name val="ＭＳ 明朝"/>
      <family val="1"/>
    </font>
    <font>
      <sz val="10"/>
      <name val="ＭＳ ゴシック"/>
      <family val="3"/>
    </font>
    <font>
      <sz val="6"/>
      <name val="游ゴシック"/>
      <family val="3"/>
    </font>
    <font>
      <b/>
      <sz val="11"/>
      <color indexed="10"/>
      <name val="ＭＳ Ｐゴシック"/>
      <family val="3"/>
    </font>
    <font>
      <sz val="9"/>
      <color indexed="10"/>
      <name val="ＭＳ 明朝"/>
      <family val="1"/>
    </font>
    <font>
      <b/>
      <u val="single"/>
      <sz val="9"/>
      <name val="ＭＳ 明朝"/>
      <family val="1"/>
    </font>
    <font>
      <b/>
      <sz val="10"/>
      <name val="ＭＳ 明朝"/>
      <family val="1"/>
    </font>
    <font>
      <b/>
      <sz val="9"/>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diagonalUp="1">
      <left style="thin"/>
      <right>
        <color indexed="63"/>
      </right>
      <top style="thin"/>
      <bottom style="thin"/>
      <diagonal style="thin"/>
    </border>
    <border>
      <left style="medium"/>
      <right style="medium"/>
      <top style="thin"/>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diagonalUp="1">
      <left style="thin"/>
      <right>
        <color indexed="63"/>
      </right>
      <top style="thin"/>
      <bottom style="medium"/>
      <diagonal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style="double"/>
    </border>
    <border>
      <left style="thin"/>
      <right>
        <color indexed="63"/>
      </right>
      <top>
        <color indexed="63"/>
      </top>
      <bottom style="double"/>
    </border>
    <border>
      <left style="thin"/>
      <right style="thin"/>
      <top>
        <color indexed="63"/>
      </top>
      <bottom style="double"/>
    </border>
    <border>
      <left style="thin"/>
      <right style="thin"/>
      <top style="double"/>
      <bottom style="double"/>
    </border>
    <border>
      <left style="medium"/>
      <right style="medium"/>
      <top style="medium"/>
      <bottom style="medium"/>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6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3" fillId="0" borderId="0" xfId="0" applyFont="1" applyAlignment="1">
      <alignment vertical="center"/>
    </xf>
    <xf numFmtId="0" fontId="0" fillId="0" borderId="0" xfId="0" applyAlignment="1">
      <alignment horizontal="left" vertical="center" wrapText="1"/>
    </xf>
    <xf numFmtId="0" fontId="24" fillId="0" borderId="0" xfId="0" applyFont="1" applyAlignment="1">
      <alignment vertical="center"/>
    </xf>
    <xf numFmtId="0" fontId="25" fillId="0" borderId="0" xfId="0" applyFont="1" applyAlignment="1">
      <alignment vertical="center"/>
    </xf>
    <xf numFmtId="0" fontId="0" fillId="8"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24" borderId="10" xfId="0" applyFill="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wrapText="1"/>
    </xf>
    <xf numFmtId="0" fontId="26" fillId="0" borderId="0" xfId="0" applyFont="1" applyAlignment="1">
      <alignment vertical="center"/>
    </xf>
    <xf numFmtId="0" fontId="26" fillId="0" borderId="0" xfId="0" applyFont="1" applyAlignment="1" applyProtection="1">
      <alignment vertical="center"/>
      <protection locked="0"/>
    </xf>
    <xf numFmtId="0" fontId="27" fillId="0" borderId="0" xfId="0" applyFont="1" applyAlignment="1">
      <alignment vertical="center"/>
    </xf>
    <xf numFmtId="0" fontId="28" fillId="0" borderId="0" xfId="0" applyFont="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Alignment="1">
      <alignment horizontal="center" vertical="center"/>
    </xf>
    <xf numFmtId="0" fontId="29" fillId="0" borderId="0" xfId="0" applyFont="1" applyAlignment="1">
      <alignment vertical="center"/>
    </xf>
    <xf numFmtId="0" fontId="26" fillId="0" borderId="0" xfId="0" applyFont="1" applyAlignment="1" applyProtection="1">
      <alignment horizontal="center" vertical="center"/>
      <protection locked="0"/>
    </xf>
    <xf numFmtId="0" fontId="26" fillId="0" borderId="0" xfId="0" applyFont="1" applyBorder="1" applyAlignment="1" applyProtection="1">
      <alignment horizontal="center" vertical="center"/>
      <protection locked="0"/>
    </xf>
    <xf numFmtId="3" fontId="26" fillId="0" borderId="0" xfId="0" applyNumberFormat="1" applyFont="1" applyAlignment="1">
      <alignment vertical="center"/>
    </xf>
    <xf numFmtId="0" fontId="30" fillId="0" borderId="0" xfId="0" applyFont="1" applyAlignment="1" applyProtection="1">
      <alignment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wrapText="1"/>
      <protection locked="0"/>
    </xf>
    <xf numFmtId="0" fontId="31" fillId="0" borderId="0" xfId="0" applyFont="1" applyAlignment="1">
      <alignment vertical="center"/>
    </xf>
    <xf numFmtId="0" fontId="32" fillId="0" borderId="0" xfId="0" applyFont="1" applyAlignment="1">
      <alignment horizontal="center" vertical="center"/>
    </xf>
    <xf numFmtId="0" fontId="34" fillId="0" borderId="11" xfId="0" applyFont="1" applyBorder="1" applyAlignment="1" applyProtection="1">
      <alignment vertical="center" wrapText="1"/>
      <protection locked="0"/>
    </xf>
    <xf numFmtId="0" fontId="27" fillId="0" borderId="12" xfId="0" applyFont="1" applyBorder="1" applyAlignment="1" applyProtection="1">
      <alignment horizontal="left" vertical="center"/>
      <protection locked="0"/>
    </xf>
    <xf numFmtId="0" fontId="27" fillId="0" borderId="13" xfId="0" applyFont="1" applyBorder="1" applyAlignment="1" applyProtection="1">
      <alignment vertical="center"/>
      <protection locked="0"/>
    </xf>
    <xf numFmtId="0" fontId="27" fillId="0" borderId="14" xfId="0" applyFont="1" applyBorder="1" applyAlignment="1" applyProtection="1">
      <alignment vertical="center"/>
      <protection locked="0"/>
    </xf>
    <xf numFmtId="0" fontId="25" fillId="0" borderId="0" xfId="0" applyFont="1" applyBorder="1" applyAlignment="1" applyProtection="1">
      <alignment vertical="top" wrapText="1"/>
      <protection/>
    </xf>
    <xf numFmtId="0" fontId="35" fillId="0" borderId="0" xfId="0" applyFont="1" applyBorder="1" applyAlignment="1">
      <alignment vertical="top" wrapText="1"/>
    </xf>
    <xf numFmtId="0" fontId="35"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33" fillId="0" borderId="0" xfId="0" applyFont="1" applyAlignment="1" applyProtection="1">
      <alignment horizontal="left" vertical="center"/>
      <protection locked="0"/>
    </xf>
    <xf numFmtId="0" fontId="27" fillId="0" borderId="0" xfId="0" applyFont="1" applyAlignment="1" applyProtection="1">
      <alignment vertical="center"/>
      <protection locked="0"/>
    </xf>
    <xf numFmtId="0" fontId="37" fillId="0" borderId="0" xfId="0" applyFont="1" applyAlignment="1">
      <alignment vertical="center"/>
    </xf>
    <xf numFmtId="0" fontId="26" fillId="0" borderId="0" xfId="0" applyNumberFormat="1" applyFont="1" applyBorder="1" applyAlignment="1">
      <alignment vertical="center"/>
    </xf>
    <xf numFmtId="0" fontId="39" fillId="0" borderId="0" xfId="0" applyNumberFormat="1" applyFont="1" applyBorder="1" applyAlignment="1">
      <alignment vertical="center"/>
    </xf>
    <xf numFmtId="0" fontId="39" fillId="0" borderId="0" xfId="0" applyNumberFormat="1" applyFont="1" applyAlignment="1">
      <alignment vertical="center"/>
    </xf>
    <xf numFmtId="0" fontId="32" fillId="0" borderId="0" xfId="0" applyFont="1" applyAlignment="1">
      <alignment vertical="center"/>
    </xf>
    <xf numFmtId="0" fontId="40" fillId="0" borderId="0" xfId="0" applyNumberFormat="1" applyFont="1" applyBorder="1" applyAlignment="1">
      <alignment vertical="center"/>
    </xf>
    <xf numFmtId="0" fontId="27" fillId="0" borderId="0" xfId="0" applyFont="1" applyBorder="1" applyAlignment="1">
      <alignment vertical="center"/>
    </xf>
    <xf numFmtId="0" fontId="42" fillId="0" borderId="0" xfId="0" applyNumberFormat="1" applyFont="1" applyBorder="1" applyAlignment="1">
      <alignment vertical="center"/>
    </xf>
    <xf numFmtId="0" fontId="39" fillId="23" borderId="10" xfId="0" applyNumberFormat="1" applyFont="1" applyFill="1" applyBorder="1" applyAlignment="1">
      <alignment horizontal="center" vertical="center"/>
    </xf>
    <xf numFmtId="0" fontId="43" fillId="0" borderId="10" xfId="0" applyNumberFormat="1" applyFont="1" applyBorder="1" applyAlignment="1">
      <alignment horizontal="center" vertical="center" textRotation="255"/>
    </xf>
    <xf numFmtId="0" fontId="43" fillId="0" borderId="10" xfId="0" applyNumberFormat="1" applyFont="1" applyBorder="1" applyAlignment="1">
      <alignment vertical="center" wrapText="1"/>
    </xf>
    <xf numFmtId="0" fontId="39" fillId="0" borderId="10" xfId="0" applyNumberFormat="1" applyFont="1" applyBorder="1" applyAlignment="1">
      <alignment horizontal="center" vertical="center"/>
    </xf>
    <xf numFmtId="0" fontId="39" fillId="0" borderId="10" xfId="0" applyNumberFormat="1" applyFont="1" applyBorder="1" applyAlignment="1">
      <alignment vertical="center" wrapText="1"/>
    </xf>
    <xf numFmtId="0" fontId="26" fillId="0" borderId="0" xfId="0" applyNumberFormat="1" applyFont="1" applyBorder="1" applyAlignment="1" applyProtection="1">
      <alignment vertical="center"/>
      <protection locked="0"/>
    </xf>
    <xf numFmtId="0" fontId="26" fillId="0" borderId="0" xfId="0" applyNumberFormat="1" applyFont="1" applyBorder="1" applyAlignment="1" applyProtection="1">
      <alignment vertical="center"/>
      <protection hidden="1" locked="0"/>
    </xf>
    <xf numFmtId="0" fontId="31" fillId="0" borderId="0" xfId="0" applyFont="1" applyAlignment="1" applyProtection="1">
      <alignment vertical="center"/>
      <protection locked="0"/>
    </xf>
    <xf numFmtId="0" fontId="39" fillId="0" borderId="0" xfId="0" applyNumberFormat="1" applyFont="1" applyBorder="1" applyAlignment="1" applyProtection="1">
      <alignment vertical="center"/>
      <protection locked="0"/>
    </xf>
    <xf numFmtId="0" fontId="39" fillId="0" borderId="0" xfId="0" applyNumberFormat="1" applyFont="1" applyBorder="1" applyAlignment="1" applyProtection="1">
      <alignment vertical="center"/>
      <protection hidden="1" locked="0"/>
    </xf>
    <xf numFmtId="0" fontId="27" fillId="0" borderId="0" xfId="0" applyFont="1" applyBorder="1" applyAlignment="1" applyProtection="1">
      <alignment vertical="center"/>
      <protection locked="0"/>
    </xf>
    <xf numFmtId="0" fontId="39" fillId="0" borderId="0" xfId="0" applyNumberFormat="1" applyFont="1" applyAlignment="1" applyProtection="1">
      <alignment vertical="center"/>
      <protection locked="0"/>
    </xf>
    <xf numFmtId="0" fontId="39" fillId="0" borderId="0" xfId="0" applyNumberFormat="1" applyFont="1" applyAlignment="1" applyProtection="1">
      <alignment vertical="center"/>
      <protection hidden="1" locked="0"/>
    </xf>
    <xf numFmtId="0" fontId="42" fillId="0" borderId="0" xfId="0" applyNumberFormat="1" applyFont="1" applyBorder="1" applyAlignment="1" applyProtection="1">
      <alignment vertical="center"/>
      <protection locked="0"/>
    </xf>
    <xf numFmtId="0" fontId="26" fillId="0" borderId="15" xfId="0" applyFont="1" applyBorder="1" applyAlignment="1" applyProtection="1">
      <alignment horizontal="center" vertical="center"/>
      <protection/>
    </xf>
    <xf numFmtId="0" fontId="39" fillId="0" borderId="11" xfId="0" applyFont="1" applyBorder="1" applyAlignment="1" applyProtection="1">
      <alignment horizontal="center" vertical="center" wrapText="1"/>
      <protection hidden="1"/>
    </xf>
    <xf numFmtId="0" fontId="39" fillId="0" borderId="16" xfId="0" applyFont="1" applyBorder="1" applyAlignment="1" applyProtection="1">
      <alignment horizontal="center" vertical="center" wrapText="1"/>
      <protection hidden="1"/>
    </xf>
    <xf numFmtId="0" fontId="39" fillId="0" borderId="17" xfId="0" applyFont="1" applyBorder="1" applyAlignment="1" applyProtection="1">
      <alignment horizontal="center" vertical="center" wrapText="1"/>
      <protection hidden="1"/>
    </xf>
    <xf numFmtId="0" fontId="39" fillId="0" borderId="15" xfId="0" applyFont="1" applyBorder="1" applyAlignment="1" applyProtection="1">
      <alignment horizontal="center" vertical="center" wrapText="1"/>
      <protection hidden="1"/>
    </xf>
    <xf numFmtId="0" fontId="26" fillId="0" borderId="18" xfId="0" applyFont="1" applyBorder="1" applyAlignment="1" applyProtection="1">
      <alignment horizontal="center" vertical="center"/>
      <protection/>
    </xf>
    <xf numFmtId="0" fontId="30" fillId="0" borderId="18" xfId="0" applyFont="1" applyBorder="1" applyAlignment="1" applyProtection="1">
      <alignment horizontal="center" vertical="center" shrinkToFit="1"/>
      <protection hidden="1"/>
    </xf>
    <xf numFmtId="0" fontId="30" fillId="0" borderId="19"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21" xfId="0" applyFont="1" applyBorder="1" applyAlignment="1" applyProtection="1">
      <alignment horizontal="center" vertical="center" shrinkToFit="1"/>
      <protection hidden="1"/>
    </xf>
    <xf numFmtId="0" fontId="26" fillId="0" borderId="13" xfId="0" applyNumberFormat="1" applyFont="1" applyBorder="1" applyAlignment="1" applyProtection="1">
      <alignment vertical="center" shrinkToFit="1"/>
      <protection/>
    </xf>
    <xf numFmtId="3" fontId="26" fillId="0" borderId="13" xfId="49" applyNumberFormat="1" applyFont="1" applyBorder="1" applyAlignment="1" applyProtection="1">
      <alignment horizontal="right" vertical="center" shrinkToFit="1"/>
      <protection hidden="1" locked="0"/>
    </xf>
    <xf numFmtId="3" fontId="26" fillId="0" borderId="22" xfId="49" applyNumberFormat="1" applyFont="1" applyBorder="1" applyAlignment="1" applyProtection="1">
      <alignment horizontal="right" vertical="center" shrinkToFit="1"/>
      <protection hidden="1" locked="0"/>
    </xf>
    <xf numFmtId="3" fontId="26" fillId="0" borderId="12" xfId="49" applyNumberFormat="1" applyFont="1" applyBorder="1" applyAlignment="1" applyProtection="1">
      <alignment horizontal="right" vertical="center" shrinkToFit="1"/>
      <protection hidden="1" locked="0"/>
    </xf>
    <xf numFmtId="3" fontId="26" fillId="0" borderId="10" xfId="49" applyNumberFormat="1" applyFont="1" applyBorder="1" applyAlignment="1" applyProtection="1">
      <alignment horizontal="right" vertical="center" shrinkToFit="1"/>
      <protection hidden="1" locked="0"/>
    </xf>
    <xf numFmtId="0" fontId="26" fillId="0" borderId="10" xfId="0" applyNumberFormat="1" applyFont="1" applyFill="1" applyBorder="1" applyAlignment="1" applyProtection="1">
      <alignment vertical="center" shrinkToFit="1"/>
      <protection/>
    </xf>
    <xf numFmtId="3" fontId="26" fillId="6" borderId="23" xfId="49" applyNumberFormat="1" applyFont="1" applyFill="1" applyBorder="1" applyAlignment="1" applyProtection="1">
      <alignment horizontal="right" vertical="center" shrinkToFit="1"/>
      <protection/>
    </xf>
    <xf numFmtId="178" fontId="26" fillId="6" borderId="22" xfId="42" applyNumberFormat="1" applyFont="1" applyFill="1" applyBorder="1" applyAlignment="1" applyProtection="1">
      <alignment horizontal="right" vertical="center" shrinkToFit="1"/>
      <protection/>
    </xf>
    <xf numFmtId="178" fontId="26" fillId="6" borderId="12" xfId="42" applyNumberFormat="1" applyFont="1" applyFill="1" applyBorder="1" applyAlignment="1" applyProtection="1">
      <alignment horizontal="right" vertical="center" shrinkToFit="1"/>
      <protection/>
    </xf>
    <xf numFmtId="178" fontId="26" fillId="6" borderId="10" xfId="42" applyNumberFormat="1" applyFont="1" applyFill="1" applyBorder="1" applyAlignment="1" applyProtection="1">
      <alignment horizontal="right" vertical="center" shrinkToFit="1"/>
      <protection/>
    </xf>
    <xf numFmtId="0" fontId="26" fillId="0" borderId="10" xfId="0" applyNumberFormat="1" applyFont="1" applyFill="1" applyBorder="1" applyAlignment="1" applyProtection="1">
      <alignment horizontal="left" vertical="center" shrinkToFit="1"/>
      <protection/>
    </xf>
    <xf numFmtId="3" fontId="26" fillId="6" borderId="13" xfId="49" applyNumberFormat="1" applyFont="1" applyFill="1" applyBorder="1" applyAlignment="1" applyProtection="1">
      <alignment horizontal="right" vertical="center" shrinkToFit="1"/>
      <protection hidden="1" locked="0"/>
    </xf>
    <xf numFmtId="3" fontId="26" fillId="6" borderId="22" xfId="49" applyNumberFormat="1" applyFont="1" applyFill="1" applyBorder="1" applyAlignment="1" applyProtection="1">
      <alignment horizontal="right" vertical="center" shrinkToFit="1"/>
      <protection hidden="1" locked="0"/>
    </xf>
    <xf numFmtId="3" fontId="26" fillId="6" borderId="14" xfId="49" applyNumberFormat="1" applyFont="1" applyFill="1" applyBorder="1" applyAlignment="1" applyProtection="1">
      <alignment horizontal="right" vertical="center" shrinkToFit="1"/>
      <protection hidden="1" locked="0"/>
    </xf>
    <xf numFmtId="3" fontId="26" fillId="6" borderId="10" xfId="49" applyNumberFormat="1" applyFont="1" applyFill="1" applyBorder="1" applyAlignment="1" applyProtection="1">
      <alignment horizontal="right" vertical="center" shrinkToFit="1"/>
      <protection hidden="1" locked="0"/>
    </xf>
    <xf numFmtId="0" fontId="26" fillId="0" borderId="15" xfId="0" applyNumberFormat="1" applyFont="1" applyFill="1" applyBorder="1" applyAlignment="1" applyProtection="1">
      <alignment vertical="center" shrinkToFit="1"/>
      <protection/>
    </xf>
    <xf numFmtId="3" fontId="26" fillId="0" borderId="11" xfId="49" applyNumberFormat="1" applyFont="1" applyBorder="1" applyAlignment="1" applyProtection="1">
      <alignment horizontal="right" vertical="center" shrinkToFit="1"/>
      <protection hidden="1" locked="0"/>
    </xf>
    <xf numFmtId="3" fontId="26" fillId="0" borderId="24" xfId="49" applyNumberFormat="1" applyFont="1" applyBorder="1" applyAlignment="1" applyProtection="1">
      <alignment horizontal="right" vertical="center" shrinkToFit="1"/>
      <protection hidden="1" locked="0"/>
    </xf>
    <xf numFmtId="3" fontId="26" fillId="0" borderId="17" xfId="49" applyNumberFormat="1" applyFont="1" applyBorder="1" applyAlignment="1" applyProtection="1">
      <alignment horizontal="right" vertical="center" shrinkToFit="1"/>
      <protection hidden="1" locked="0"/>
    </xf>
    <xf numFmtId="3" fontId="26" fillId="0" borderId="15" xfId="49" applyNumberFormat="1" applyFont="1" applyBorder="1" applyAlignment="1" applyProtection="1">
      <alignment horizontal="right" vertical="center" shrinkToFit="1"/>
      <protection hidden="1" locked="0"/>
    </xf>
    <xf numFmtId="0" fontId="41" fillId="0" borderId="25" xfId="0" applyNumberFormat="1" applyFont="1" applyFill="1" applyBorder="1" applyAlignment="1" applyProtection="1">
      <alignment vertical="center" shrinkToFit="1"/>
      <protection/>
    </xf>
    <xf numFmtId="3" fontId="41" fillId="6" borderId="26" xfId="59" applyNumberFormat="1" applyFont="1" applyFill="1" applyBorder="1" applyAlignment="1" applyProtection="1">
      <alignment horizontal="right" vertical="center" shrinkToFit="1"/>
      <protection hidden="1"/>
    </xf>
    <xf numFmtId="3" fontId="41" fillId="6" borderId="27" xfId="59" applyNumberFormat="1" applyFont="1" applyFill="1" applyBorder="1" applyAlignment="1" applyProtection="1">
      <alignment horizontal="right" vertical="center" shrinkToFit="1"/>
      <protection hidden="1"/>
    </xf>
    <xf numFmtId="3" fontId="41" fillId="6" borderId="28" xfId="59" applyNumberFormat="1" applyFont="1" applyFill="1" applyBorder="1" applyAlignment="1" applyProtection="1">
      <alignment horizontal="right" vertical="center" shrinkToFit="1"/>
      <protection hidden="1"/>
    </xf>
    <xf numFmtId="3" fontId="41" fillId="6" borderId="29" xfId="59" applyNumberFormat="1" applyFont="1" applyFill="1" applyBorder="1" applyAlignment="1" applyProtection="1">
      <alignment horizontal="right" vertical="center" shrinkToFit="1"/>
      <protection hidden="1"/>
    </xf>
    <xf numFmtId="3" fontId="41" fillId="6" borderId="30" xfId="59" applyNumberFormat="1" applyFont="1" applyFill="1" applyBorder="1" applyAlignment="1" applyProtection="1">
      <alignment horizontal="right" vertical="center" shrinkToFit="1"/>
      <protection hidden="1"/>
    </xf>
    <xf numFmtId="0" fontId="41" fillId="0" borderId="31" xfId="0" applyNumberFormat="1" applyFont="1" applyFill="1" applyBorder="1" applyAlignment="1" applyProtection="1">
      <alignment vertical="center" shrinkToFit="1"/>
      <protection/>
    </xf>
    <xf numFmtId="176" fontId="41" fillId="6" borderId="32" xfId="49" applyFont="1" applyFill="1" applyBorder="1" applyAlignment="1" applyProtection="1">
      <alignment horizontal="right" vertical="center" shrinkToFit="1"/>
      <protection hidden="1"/>
    </xf>
    <xf numFmtId="178" fontId="41" fillId="6" borderId="33" xfId="42" applyNumberFormat="1" applyFont="1" applyFill="1" applyBorder="1" applyAlignment="1" applyProtection="1">
      <alignment horizontal="right" vertical="center" shrinkToFit="1"/>
      <protection hidden="1"/>
    </xf>
    <xf numFmtId="178" fontId="41" fillId="6" borderId="34" xfId="42" applyNumberFormat="1" applyFont="1" applyFill="1" applyBorder="1" applyAlignment="1" applyProtection="1">
      <alignment horizontal="right" vertical="center" shrinkToFit="1"/>
      <protection hidden="1"/>
    </xf>
    <xf numFmtId="178" fontId="41" fillId="6" borderId="35" xfId="42" applyNumberFormat="1" applyFont="1" applyFill="1" applyBorder="1" applyAlignment="1" applyProtection="1">
      <alignment horizontal="right" vertical="center" shrinkToFit="1"/>
      <protection hidden="1"/>
    </xf>
    <xf numFmtId="178" fontId="41" fillId="6" borderId="36" xfId="42" applyNumberFormat="1" applyFont="1" applyFill="1" applyBorder="1" applyAlignment="1" applyProtection="1">
      <alignment horizontal="right" vertical="center" shrinkToFit="1"/>
      <protection hidden="1"/>
    </xf>
    <xf numFmtId="0" fontId="30" fillId="0" borderId="21" xfId="0" applyNumberFormat="1" applyFont="1" applyFill="1" applyBorder="1" applyAlignment="1" applyProtection="1">
      <alignment vertical="center" shrinkToFit="1"/>
      <protection/>
    </xf>
    <xf numFmtId="3" fontId="26" fillId="6" borderId="18" xfId="59" applyNumberFormat="1" applyFont="1" applyFill="1" applyBorder="1" applyAlignment="1" applyProtection="1">
      <alignment horizontal="right" vertical="center" shrinkToFit="1"/>
      <protection hidden="1"/>
    </xf>
    <xf numFmtId="3" fontId="26" fillId="6" borderId="19" xfId="59" applyNumberFormat="1" applyFont="1" applyFill="1" applyBorder="1" applyAlignment="1" applyProtection="1">
      <alignment horizontal="right" vertical="center" shrinkToFit="1"/>
      <protection hidden="1"/>
    </xf>
    <xf numFmtId="3" fontId="26" fillId="6" borderId="20" xfId="59" applyNumberFormat="1" applyFont="1" applyFill="1" applyBorder="1" applyAlignment="1" applyProtection="1">
      <alignment horizontal="right" vertical="center" shrinkToFit="1"/>
      <protection hidden="1"/>
    </xf>
    <xf numFmtId="3" fontId="26" fillId="6" borderId="21" xfId="59" applyNumberFormat="1" applyFont="1" applyFill="1" applyBorder="1" applyAlignment="1" applyProtection="1">
      <alignment horizontal="right" vertical="center" shrinkToFit="1"/>
      <protection hidden="1"/>
    </xf>
    <xf numFmtId="0" fontId="30" fillId="0" borderId="10" xfId="0" applyNumberFormat="1" applyFont="1" applyFill="1" applyBorder="1" applyAlignment="1" applyProtection="1">
      <alignment vertical="center" shrinkToFit="1"/>
      <protection/>
    </xf>
    <xf numFmtId="176" fontId="26" fillId="6" borderId="23" xfId="49" applyFont="1" applyFill="1" applyBorder="1" applyAlignment="1" applyProtection="1">
      <alignment horizontal="right" vertical="center" shrinkToFit="1"/>
      <protection hidden="1"/>
    </xf>
    <xf numFmtId="178" fontId="26" fillId="6" borderId="22" xfId="42" applyNumberFormat="1" applyFont="1" applyFill="1" applyBorder="1" applyAlignment="1" applyProtection="1">
      <alignment horizontal="right" vertical="center" shrinkToFit="1"/>
      <protection hidden="1"/>
    </xf>
    <xf numFmtId="178" fontId="26" fillId="6" borderId="12" xfId="42" applyNumberFormat="1" applyFont="1" applyFill="1" applyBorder="1" applyAlignment="1" applyProtection="1">
      <alignment horizontal="right" vertical="center" shrinkToFit="1"/>
      <protection hidden="1"/>
    </xf>
    <xf numFmtId="178" fontId="26" fillId="6" borderId="10" xfId="42" applyNumberFormat="1" applyFont="1" applyFill="1" applyBorder="1" applyAlignment="1" applyProtection="1">
      <alignment horizontal="right" vertical="center" shrinkToFit="1"/>
      <protection hidden="1"/>
    </xf>
    <xf numFmtId="0" fontId="26" fillId="0" borderId="13" xfId="0" applyNumberFormat="1" applyFont="1" applyFill="1" applyBorder="1" applyAlignment="1" applyProtection="1">
      <alignment vertical="center" shrinkToFit="1"/>
      <protection/>
    </xf>
    <xf numFmtId="179" fontId="26" fillId="0" borderId="13" xfId="49" applyNumberFormat="1" applyFont="1" applyBorder="1" applyAlignment="1" applyProtection="1">
      <alignment horizontal="right" vertical="center" shrinkToFit="1"/>
      <protection hidden="1" locked="0"/>
    </xf>
    <xf numFmtId="179" fontId="26" fillId="0" borderId="22" xfId="49" applyNumberFormat="1" applyFont="1" applyBorder="1" applyAlignment="1" applyProtection="1">
      <alignment horizontal="right" vertical="center" shrinkToFit="1"/>
      <protection hidden="1" locked="0"/>
    </xf>
    <xf numFmtId="179" fontId="26" fillId="0" borderId="12" xfId="49" applyNumberFormat="1" applyFont="1" applyBorder="1" applyAlignment="1" applyProtection="1">
      <alignment horizontal="right" vertical="center" shrinkToFit="1"/>
      <protection hidden="1" locked="0"/>
    </xf>
    <xf numFmtId="179" fontId="26" fillId="0" borderId="10" xfId="49" applyNumberFormat="1" applyFont="1" applyBorder="1" applyAlignment="1" applyProtection="1">
      <alignment horizontal="right" vertical="center" shrinkToFit="1"/>
      <protection hidden="1" locked="0"/>
    </xf>
    <xf numFmtId="0" fontId="30" fillId="0" borderId="11" xfId="0" applyNumberFormat="1" applyFont="1" applyFill="1" applyBorder="1" applyAlignment="1" applyProtection="1">
      <alignment vertical="center" shrinkToFit="1"/>
      <protection/>
    </xf>
    <xf numFmtId="179" fontId="26" fillId="0" borderId="11" xfId="49" applyNumberFormat="1" applyFont="1" applyBorder="1" applyAlignment="1" applyProtection="1">
      <alignment horizontal="right" vertical="center" shrinkToFit="1"/>
      <protection hidden="1" locked="0"/>
    </xf>
    <xf numFmtId="179" fontId="26" fillId="0" borderId="24" xfId="49" applyNumberFormat="1" applyFont="1" applyBorder="1" applyAlignment="1" applyProtection="1">
      <alignment horizontal="right" vertical="center" shrinkToFit="1"/>
      <protection hidden="1" locked="0"/>
    </xf>
    <xf numFmtId="179" fontId="26" fillId="0" borderId="17" xfId="49" applyNumberFormat="1" applyFont="1" applyBorder="1" applyAlignment="1" applyProtection="1">
      <alignment horizontal="right" vertical="center" shrinkToFit="1"/>
      <protection hidden="1" locked="0"/>
    </xf>
    <xf numFmtId="179" fontId="26" fillId="0" borderId="15" xfId="49" applyNumberFormat="1" applyFont="1" applyBorder="1" applyAlignment="1" applyProtection="1">
      <alignment horizontal="right" vertical="center" shrinkToFit="1"/>
      <protection hidden="1" locked="0"/>
    </xf>
    <xf numFmtId="180" fontId="41" fillId="6" borderId="26" xfId="49" applyNumberFormat="1" applyFont="1" applyFill="1" applyBorder="1" applyAlignment="1" applyProtection="1">
      <alignment horizontal="right" vertical="center" shrinkToFit="1"/>
      <protection hidden="1" locked="0"/>
    </xf>
    <xf numFmtId="180" fontId="41" fillId="6" borderId="27" xfId="49" applyNumberFormat="1" applyFont="1" applyFill="1" applyBorder="1" applyAlignment="1" applyProtection="1">
      <alignment horizontal="right" vertical="center" shrinkToFit="1"/>
      <protection hidden="1" locked="0"/>
    </xf>
    <xf numFmtId="180" fontId="41" fillId="6" borderId="28" xfId="49" applyNumberFormat="1" applyFont="1" applyFill="1" applyBorder="1" applyAlignment="1" applyProtection="1">
      <alignment horizontal="right" vertical="center" shrinkToFit="1"/>
      <protection hidden="1" locked="0"/>
    </xf>
    <xf numFmtId="180" fontId="41" fillId="6" borderId="29" xfId="49" applyNumberFormat="1" applyFont="1" applyFill="1" applyBorder="1" applyAlignment="1" applyProtection="1">
      <alignment horizontal="right" vertical="center" shrinkToFit="1"/>
      <protection hidden="1" locked="0"/>
    </xf>
    <xf numFmtId="180" fontId="41" fillId="6" borderId="30" xfId="49" applyNumberFormat="1" applyFont="1" applyFill="1" applyBorder="1" applyAlignment="1" applyProtection="1">
      <alignment horizontal="right" vertical="center" shrinkToFit="1"/>
      <protection hidden="1" locked="0"/>
    </xf>
    <xf numFmtId="3" fontId="41" fillId="0" borderId="26" xfId="49" applyNumberFormat="1" applyFont="1" applyBorder="1" applyAlignment="1" applyProtection="1">
      <alignment horizontal="right" vertical="center" shrinkToFit="1"/>
      <protection hidden="1" locked="0"/>
    </xf>
    <xf numFmtId="3" fontId="41" fillId="0" borderId="27" xfId="49" applyNumberFormat="1" applyFont="1" applyBorder="1" applyAlignment="1" applyProtection="1">
      <alignment horizontal="right" vertical="center" shrinkToFit="1"/>
      <protection hidden="1" locked="0"/>
    </xf>
    <xf numFmtId="3" fontId="41" fillId="0" borderId="28" xfId="49" applyNumberFormat="1" applyFont="1" applyBorder="1" applyAlignment="1" applyProtection="1">
      <alignment horizontal="right" vertical="center" shrinkToFit="1"/>
      <protection hidden="1" locked="0"/>
    </xf>
    <xf numFmtId="3" fontId="41" fillId="0" borderId="29" xfId="49" applyNumberFormat="1" applyFont="1" applyBorder="1" applyAlignment="1" applyProtection="1">
      <alignment horizontal="right" vertical="center" shrinkToFit="1"/>
      <protection hidden="1" locked="0"/>
    </xf>
    <xf numFmtId="3" fontId="41" fillId="0" borderId="30" xfId="49" applyNumberFormat="1" applyFont="1" applyBorder="1" applyAlignment="1" applyProtection="1">
      <alignment horizontal="right" vertical="center" shrinkToFit="1"/>
      <protection hidden="1" locked="0"/>
    </xf>
    <xf numFmtId="0" fontId="28" fillId="0" borderId="21" xfId="0" applyNumberFormat="1" applyFont="1" applyFill="1" applyBorder="1" applyAlignment="1" applyProtection="1">
      <alignment vertical="center" shrinkToFit="1"/>
      <protection/>
    </xf>
    <xf numFmtId="3" fontId="26" fillId="6" borderId="18" xfId="49" applyNumberFormat="1" applyFont="1" applyFill="1" applyBorder="1" applyAlignment="1" applyProtection="1">
      <alignment horizontal="right" vertical="center" shrinkToFit="1"/>
      <protection hidden="1" locked="0"/>
    </xf>
    <xf numFmtId="3" fontId="26" fillId="6" borderId="19" xfId="49" applyNumberFormat="1" applyFont="1" applyFill="1" applyBorder="1" applyAlignment="1" applyProtection="1">
      <alignment horizontal="right" vertical="center" shrinkToFit="1"/>
      <protection hidden="1" locked="0"/>
    </xf>
    <xf numFmtId="3" fontId="26" fillId="6" borderId="20" xfId="49" applyNumberFormat="1" applyFont="1" applyFill="1" applyBorder="1" applyAlignment="1" applyProtection="1">
      <alignment horizontal="right" vertical="center" shrinkToFit="1"/>
      <protection hidden="1" locked="0"/>
    </xf>
    <xf numFmtId="3" fontId="26" fillId="6" borderId="21" xfId="49" applyNumberFormat="1" applyFont="1" applyFill="1" applyBorder="1" applyAlignment="1" applyProtection="1">
      <alignment horizontal="right" vertical="center" shrinkToFit="1"/>
      <protection hidden="1" locked="0"/>
    </xf>
    <xf numFmtId="0" fontId="28" fillId="0" borderId="10" xfId="0" applyNumberFormat="1" applyFont="1" applyFill="1" applyBorder="1" applyAlignment="1" applyProtection="1">
      <alignment vertical="center" shrinkToFit="1"/>
      <protection/>
    </xf>
    <xf numFmtId="178" fontId="26" fillId="6" borderId="33" xfId="42" applyNumberFormat="1" applyFont="1" applyFill="1" applyBorder="1" applyAlignment="1" applyProtection="1">
      <alignment horizontal="right" vertical="center" shrinkToFit="1"/>
      <protection hidden="1"/>
    </xf>
    <xf numFmtId="0" fontId="44" fillId="0" borderId="0" xfId="0" applyFont="1" applyAlignment="1">
      <alignment vertical="center"/>
    </xf>
    <xf numFmtId="0" fontId="39"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12" fontId="39" fillId="0" borderId="0" xfId="0" applyNumberFormat="1" applyFont="1" applyAlignment="1">
      <alignment vertical="center"/>
    </xf>
    <xf numFmtId="0" fontId="47" fillId="0" borderId="0" xfId="0" applyFont="1" applyAlignment="1">
      <alignment vertical="center"/>
    </xf>
    <xf numFmtId="0" fontId="44" fillId="0" borderId="0" xfId="0" applyFont="1" applyAlignment="1">
      <alignment horizontal="left" vertical="center"/>
    </xf>
    <xf numFmtId="0" fontId="46" fillId="0" borderId="37" xfId="0" applyFont="1" applyBorder="1" applyAlignment="1">
      <alignment vertical="center"/>
    </xf>
    <xf numFmtId="0" fontId="46" fillId="0" borderId="0" xfId="0" applyFont="1" applyAlignment="1">
      <alignment horizontal="right" vertical="center"/>
    </xf>
    <xf numFmtId="0" fontId="46"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30" fillId="0" borderId="10" xfId="0" applyFont="1" applyBorder="1" applyAlignment="1">
      <alignment horizontal="center" vertical="center" wrapText="1"/>
    </xf>
    <xf numFmtId="0" fontId="46" fillId="0" borderId="10" xfId="0" applyFont="1" applyBorder="1" applyAlignment="1">
      <alignment horizontal="left" vertical="center"/>
    </xf>
    <xf numFmtId="3" fontId="46" fillId="0" borderId="10" xfId="0" applyNumberFormat="1" applyFont="1" applyBorder="1" applyAlignment="1">
      <alignment horizontal="right" vertical="center"/>
    </xf>
    <xf numFmtId="3" fontId="46" fillId="0" borderId="10" xfId="49" applyNumberFormat="1" applyFont="1" applyBorder="1" applyAlignment="1">
      <alignment horizontal="right" vertical="center"/>
    </xf>
    <xf numFmtId="12" fontId="46" fillId="0" borderId="10" xfId="49" applyNumberFormat="1" applyFont="1" applyBorder="1" applyAlignment="1">
      <alignment horizontal="center" vertical="center"/>
    </xf>
    <xf numFmtId="3" fontId="46" fillId="6" borderId="10" xfId="49" applyNumberFormat="1" applyFont="1" applyFill="1" applyBorder="1" applyAlignment="1">
      <alignment horizontal="right" vertical="center"/>
    </xf>
    <xf numFmtId="38" fontId="46" fillId="0" borderId="10" xfId="49" applyNumberFormat="1" applyFont="1" applyBorder="1" applyAlignment="1">
      <alignment horizontal="right" vertical="center"/>
    </xf>
    <xf numFmtId="0" fontId="46" fillId="0" borderId="0" xfId="0" applyFont="1" applyAlignment="1">
      <alignment vertical="distributed"/>
    </xf>
    <xf numFmtId="0" fontId="48" fillId="0" borderId="10" xfId="0" applyFont="1" applyBorder="1" applyAlignment="1">
      <alignment horizontal="left" vertical="center"/>
    </xf>
    <xf numFmtId="0" fontId="46" fillId="0" borderId="38" xfId="0" applyFont="1" applyBorder="1" applyAlignment="1">
      <alignment horizontal="left" vertical="center"/>
    </xf>
    <xf numFmtId="3" fontId="46" fillId="0" borderId="38" xfId="0" applyNumberFormat="1" applyFont="1" applyBorder="1" applyAlignment="1">
      <alignment horizontal="right" vertical="center"/>
    </xf>
    <xf numFmtId="3" fontId="46" fillId="0" borderId="38" xfId="49" applyNumberFormat="1" applyFont="1" applyBorder="1" applyAlignment="1">
      <alignment horizontal="right" vertical="center"/>
    </xf>
    <xf numFmtId="12" fontId="46" fillId="0" borderId="38" xfId="49" applyNumberFormat="1" applyFont="1" applyBorder="1" applyAlignment="1">
      <alignment horizontal="center" vertical="center"/>
    </xf>
    <xf numFmtId="3" fontId="46" fillId="6" borderId="38" xfId="49" applyNumberFormat="1" applyFont="1" applyFill="1" applyBorder="1" applyAlignment="1">
      <alignment horizontal="right" vertical="center"/>
    </xf>
    <xf numFmtId="38" fontId="46" fillId="0" borderId="38" xfId="49" applyNumberFormat="1" applyFont="1" applyBorder="1" applyAlignment="1">
      <alignment horizontal="right" vertical="center"/>
    </xf>
    <xf numFmtId="0" fontId="46" fillId="0" borderId="39" xfId="0" applyFont="1" applyBorder="1" applyAlignment="1">
      <alignment horizontal="left" vertical="center"/>
    </xf>
    <xf numFmtId="3" fontId="46" fillId="6" borderId="40" xfId="0" applyNumberFormat="1" applyFont="1" applyFill="1" applyBorder="1" applyAlignment="1">
      <alignment horizontal="right" vertical="center"/>
    </xf>
    <xf numFmtId="3" fontId="46" fillId="6" borderId="40" xfId="49" applyNumberFormat="1" applyFont="1" applyFill="1" applyBorder="1" applyAlignment="1">
      <alignment horizontal="right" vertical="center"/>
    </xf>
    <xf numFmtId="12" fontId="46" fillId="0" borderId="40" xfId="49" applyNumberFormat="1" applyFont="1" applyBorder="1" applyAlignment="1">
      <alignment horizontal="center" vertical="center"/>
    </xf>
    <xf numFmtId="0" fontId="46" fillId="0" borderId="40" xfId="0" applyFont="1" applyBorder="1" applyAlignment="1">
      <alignment horizontal="left" vertical="center" shrinkToFit="1"/>
    </xf>
    <xf numFmtId="3" fontId="46" fillId="0" borderId="40" xfId="0" applyNumberFormat="1" applyFont="1" applyBorder="1" applyAlignment="1">
      <alignment horizontal="right" vertical="center"/>
    </xf>
    <xf numFmtId="3" fontId="46" fillId="0" borderId="40" xfId="49" applyNumberFormat="1" applyFont="1" applyBorder="1" applyAlignment="1">
      <alignment horizontal="right" vertical="center"/>
    </xf>
    <xf numFmtId="3" fontId="49" fillId="6" borderId="40" xfId="49" applyNumberFormat="1" applyFont="1" applyFill="1" applyBorder="1" applyAlignment="1">
      <alignment horizontal="right" vertical="center"/>
    </xf>
    <xf numFmtId="0" fontId="49" fillId="0" borderId="21" xfId="0" applyFont="1" applyBorder="1" applyAlignment="1">
      <alignment horizontal="center" vertical="center"/>
    </xf>
    <xf numFmtId="3" fontId="49" fillId="6" borderId="21" xfId="49" applyNumberFormat="1" applyFont="1" applyFill="1" applyBorder="1" applyAlignment="1">
      <alignment horizontal="right" vertical="center"/>
    </xf>
    <xf numFmtId="0" fontId="49" fillId="0" borderId="21" xfId="0" applyFont="1" applyBorder="1" applyAlignment="1">
      <alignment vertical="center"/>
    </xf>
    <xf numFmtId="0" fontId="39" fillId="0" borderId="13" xfId="0" applyFont="1" applyBorder="1" applyAlignment="1">
      <alignment vertical="center"/>
    </xf>
    <xf numFmtId="0" fontId="44" fillId="0" borderId="14" xfId="0" applyFont="1" applyBorder="1" applyAlignment="1">
      <alignment vertical="center"/>
    </xf>
    <xf numFmtId="0" fontId="26" fillId="0" borderId="14" xfId="0" applyFont="1" applyBorder="1" applyAlignment="1">
      <alignment vertical="center"/>
    </xf>
    <xf numFmtId="0" fontId="44" fillId="0" borderId="12" xfId="0" applyFont="1" applyBorder="1" applyAlignment="1">
      <alignment vertical="center"/>
    </xf>
    <xf numFmtId="0" fontId="39" fillId="0" borderId="18" xfId="0" applyFont="1" applyBorder="1" applyAlignment="1">
      <alignment horizontal="left" vertical="center"/>
    </xf>
    <xf numFmtId="0" fontId="39" fillId="0" borderId="37" xfId="0" applyFont="1" applyBorder="1" applyAlignment="1">
      <alignment horizontal="left" vertical="center"/>
    </xf>
    <xf numFmtId="0" fontId="39" fillId="0" borderId="20" xfId="0" applyFont="1" applyBorder="1" applyAlignment="1">
      <alignment horizontal="left" vertical="center"/>
    </xf>
    <xf numFmtId="181" fontId="44" fillId="0" borderId="0" xfId="0" applyNumberFormat="1" applyFont="1" applyAlignment="1">
      <alignment vertical="center"/>
    </xf>
    <xf numFmtId="0" fontId="44" fillId="0" borderId="0" xfId="0" applyNumberFormat="1" applyFont="1" applyBorder="1" applyAlignment="1">
      <alignment vertical="center"/>
    </xf>
    <xf numFmtId="0" fontId="45" fillId="0" borderId="0" xfId="0" applyNumberFormat="1" applyFont="1" applyBorder="1" applyAlignment="1">
      <alignment vertical="center"/>
    </xf>
    <xf numFmtId="0" fontId="46" fillId="0" borderId="0" xfId="0" applyNumberFormat="1" applyFont="1" applyBorder="1" applyAlignment="1">
      <alignment vertical="center"/>
    </xf>
    <xf numFmtId="0" fontId="46" fillId="0" borderId="0" xfId="0" applyNumberFormat="1" applyFont="1" applyAlignment="1">
      <alignment vertical="center"/>
    </xf>
    <xf numFmtId="0" fontId="47" fillId="0" borderId="0" xfId="0" applyNumberFormat="1" applyFont="1" applyBorder="1" applyAlignment="1">
      <alignment vertical="center"/>
    </xf>
    <xf numFmtId="0" fontId="46" fillId="0" borderId="37" xfId="0" applyNumberFormat="1" applyFont="1" applyBorder="1" applyAlignment="1">
      <alignment vertical="center"/>
    </xf>
    <xf numFmtId="0" fontId="46" fillId="0" borderId="0" xfId="0" applyNumberFormat="1" applyFont="1" applyBorder="1" applyAlignment="1">
      <alignment horizontal="right" vertical="center"/>
    </xf>
    <xf numFmtId="12" fontId="39" fillId="0" borderId="0" xfId="0" applyNumberFormat="1" applyFont="1" applyBorder="1" applyAlignment="1">
      <alignment vertical="center"/>
    </xf>
    <xf numFmtId="0" fontId="39" fillId="0" borderId="0" xfId="0" applyNumberFormat="1" applyFont="1" applyBorder="1" applyAlignment="1">
      <alignment horizontal="left" vertical="center"/>
    </xf>
    <xf numFmtId="0" fontId="29" fillId="0" borderId="0" xfId="0" applyNumberFormat="1" applyFont="1" applyBorder="1" applyAlignment="1">
      <alignment horizontal="center" vertical="center"/>
    </xf>
    <xf numFmtId="38" fontId="29" fillId="0" borderId="0" xfId="49" applyNumberFormat="1" applyFont="1" applyBorder="1" applyAlignment="1">
      <alignment vertical="center"/>
    </xf>
    <xf numFmtId="0" fontId="29" fillId="0" borderId="0" xfId="0" applyNumberFormat="1" applyFont="1" applyBorder="1" applyAlignment="1">
      <alignment vertical="center"/>
    </xf>
    <xf numFmtId="0" fontId="51" fillId="0" borderId="0" xfId="0" applyNumberFormat="1" applyFont="1" applyBorder="1" applyAlignment="1">
      <alignment horizontal="left" vertical="center"/>
    </xf>
    <xf numFmtId="181" fontId="44" fillId="0" borderId="0" xfId="0" applyNumberFormat="1" applyFont="1" applyBorder="1" applyAlignment="1">
      <alignment vertical="center"/>
    </xf>
    <xf numFmtId="0" fontId="44" fillId="0" borderId="0" xfId="0" applyFont="1" applyAlignment="1">
      <alignment horizontal="center" vertical="distributed" wrapText="1"/>
    </xf>
    <xf numFmtId="0" fontId="53" fillId="0" borderId="0" xfId="0" applyFont="1" applyBorder="1" applyAlignment="1">
      <alignment/>
    </xf>
    <xf numFmtId="0" fontId="53" fillId="0" borderId="0" xfId="0" applyFont="1" applyAlignment="1">
      <alignment/>
    </xf>
    <xf numFmtId="49" fontId="44" fillId="0" borderId="0" xfId="0" applyNumberFormat="1" applyFont="1" applyAlignment="1">
      <alignment vertical="center"/>
    </xf>
    <xf numFmtId="182" fontId="44" fillId="0" borderId="0" xfId="0" applyNumberFormat="1" applyFont="1" applyAlignment="1">
      <alignment horizontal="right" vertical="center"/>
    </xf>
    <xf numFmtId="0" fontId="44" fillId="0" borderId="0" xfId="0" applyFont="1" applyAlignment="1">
      <alignment vertical="distributed" wrapText="1"/>
    </xf>
    <xf numFmtId="0" fontId="28" fillId="0" borderId="0" xfId="0" applyFont="1" applyAlignment="1">
      <alignment vertical="center"/>
    </xf>
    <xf numFmtId="0" fontId="41" fillId="0" borderId="0" xfId="0" applyFont="1" applyAlignment="1">
      <alignment vertical="center"/>
    </xf>
    <xf numFmtId="182" fontId="26" fillId="0" borderId="0" xfId="0" applyNumberFormat="1" applyFont="1" applyAlignment="1">
      <alignment horizontal="right" vertical="center"/>
    </xf>
    <xf numFmtId="0" fontId="44" fillId="0" borderId="0" xfId="0" applyFont="1" applyAlignment="1">
      <alignment horizontal="center" vertical="center"/>
    </xf>
    <xf numFmtId="0" fontId="26" fillId="0" borderId="0" xfId="0" applyFont="1" applyBorder="1" applyAlignment="1">
      <alignment vertical="center"/>
    </xf>
    <xf numFmtId="0" fontId="26" fillId="0" borderId="10" xfId="0" applyNumberFormat="1" applyFont="1" applyBorder="1" applyAlignment="1" quotePrefix="1">
      <alignment horizontal="center" vertical="center"/>
    </xf>
    <xf numFmtId="0" fontId="26" fillId="0" borderId="10" xfId="0" applyNumberFormat="1" applyFont="1" applyBorder="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Alignment="1">
      <alignment horizontal="right" vertical="center"/>
    </xf>
    <xf numFmtId="0" fontId="58" fillId="0" borderId="0" xfId="0" applyFont="1" applyAlignment="1">
      <alignment vertical="center"/>
    </xf>
    <xf numFmtId="0" fontId="54" fillId="7" borderId="10" xfId="0" applyFont="1" applyFill="1" applyBorder="1" applyAlignment="1">
      <alignment vertical="center"/>
    </xf>
    <xf numFmtId="0" fontId="54" fillId="7" borderId="13" xfId="0" applyFont="1" applyFill="1" applyBorder="1" applyAlignment="1">
      <alignment vertical="center"/>
    </xf>
    <xf numFmtId="0" fontId="54" fillId="7" borderId="14" xfId="0" applyFont="1" applyFill="1" applyBorder="1" applyAlignment="1">
      <alignment vertical="center"/>
    </xf>
    <xf numFmtId="0" fontId="54" fillId="7" borderId="12" xfId="0" applyFont="1" applyFill="1" applyBorder="1" applyAlignment="1">
      <alignment vertical="center"/>
    </xf>
    <xf numFmtId="0" fontId="54" fillId="7" borderId="10" xfId="0" applyFont="1" applyFill="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textRotation="255" shrinkToFit="1"/>
    </xf>
    <xf numFmtId="0" fontId="59" fillId="0" borderId="10" xfId="0" applyFont="1" applyBorder="1" applyAlignment="1">
      <alignment horizontal="left" vertical="center" wrapText="1"/>
    </xf>
    <xf numFmtId="0" fontId="60" fillId="0" borderId="0" xfId="0" applyFont="1" applyAlignment="1">
      <alignment vertical="center"/>
    </xf>
    <xf numFmtId="0" fontId="44" fillId="0" borderId="0" xfId="0" applyFont="1" applyAlignment="1" quotePrefix="1">
      <alignment vertical="center"/>
    </xf>
    <xf numFmtId="0" fontId="61" fillId="0" borderId="0" xfId="0" applyFont="1" applyBorder="1" applyAlignment="1">
      <alignment horizontal="justify" vertical="center" wrapText="1"/>
    </xf>
    <xf numFmtId="0" fontId="62" fillId="0" borderId="0" xfId="0" applyFont="1" applyAlignment="1">
      <alignment horizontal="justify" vertical="center" wrapText="1"/>
    </xf>
    <xf numFmtId="0" fontId="30" fillId="0" borderId="0" xfId="0" applyFont="1" applyAlignment="1">
      <alignment horizontal="left" vertical="center"/>
    </xf>
    <xf numFmtId="0" fontId="26" fillId="0" borderId="0" xfId="0" applyFont="1" applyAlignment="1">
      <alignment horizontal="right" vertical="center"/>
    </xf>
    <xf numFmtId="0" fontId="63" fillId="0" borderId="0" xfId="0" applyNumberFormat="1" applyFont="1" applyBorder="1" applyAlignment="1">
      <alignment vertical="center"/>
    </xf>
    <xf numFmtId="0" fontId="48" fillId="0" borderId="10" xfId="0" applyFont="1" applyBorder="1" applyAlignment="1">
      <alignment horizontal="center" vertical="center" shrinkToFit="1"/>
    </xf>
    <xf numFmtId="0" fontId="46" fillId="0" borderId="21" xfId="0" applyFont="1" applyBorder="1" applyAlignment="1">
      <alignment horizontal="left" vertical="center"/>
    </xf>
    <xf numFmtId="3" fontId="46" fillId="6" borderId="21" xfId="49" applyNumberFormat="1" applyFont="1" applyFill="1" applyBorder="1" applyAlignment="1">
      <alignment horizontal="right" vertical="center"/>
    </xf>
    <xf numFmtId="12" fontId="46" fillId="0" borderId="21" xfId="49" applyNumberFormat="1" applyFont="1" applyBorder="1" applyAlignment="1">
      <alignment horizontal="center" vertical="center"/>
    </xf>
    <xf numFmtId="38" fontId="46" fillId="0" borderId="21" xfId="49" applyNumberFormat="1" applyFont="1" applyBorder="1" applyAlignment="1">
      <alignment horizontal="right" vertical="center"/>
    </xf>
    <xf numFmtId="3" fontId="46" fillId="0" borderId="21" xfId="0" applyNumberFormat="1" applyFont="1" applyBorder="1" applyAlignment="1">
      <alignment horizontal="right" vertical="center"/>
    </xf>
    <xf numFmtId="3" fontId="46" fillId="0" borderId="21" xfId="49" applyNumberFormat="1" applyFont="1" applyBorder="1" applyAlignment="1">
      <alignment horizontal="right" vertical="center"/>
    </xf>
    <xf numFmtId="0" fontId="46" fillId="0" borderId="40" xfId="0" applyFont="1" applyBorder="1" applyAlignment="1">
      <alignment horizontal="left" vertical="center"/>
    </xf>
    <xf numFmtId="38" fontId="46" fillId="0" borderId="41" xfId="49" applyNumberFormat="1" applyFont="1" applyBorder="1" applyAlignment="1">
      <alignment horizontal="left" vertical="center"/>
    </xf>
    <xf numFmtId="38" fontId="48" fillId="0" borderId="0" xfId="49" applyNumberFormat="1" applyFont="1" applyBorder="1" applyAlignment="1">
      <alignment vertical="center"/>
    </xf>
    <xf numFmtId="3" fontId="49" fillId="6" borderId="10" xfId="49" applyNumberFormat="1" applyFont="1" applyFill="1" applyBorder="1" applyAlignment="1">
      <alignment horizontal="right" vertical="center"/>
    </xf>
    <xf numFmtId="0" fontId="49" fillId="0" borderId="10" xfId="0" applyFont="1" applyBorder="1" applyAlignment="1">
      <alignment vertical="center"/>
    </xf>
    <xf numFmtId="0" fontId="26" fillId="0" borderId="10" xfId="0" applyNumberFormat="1" applyFont="1" applyBorder="1" applyAlignment="1">
      <alignment horizontal="center" vertical="center" wrapText="1"/>
    </xf>
    <xf numFmtId="38" fontId="44" fillId="0" borderId="0" xfId="49" applyNumberFormat="1" applyFont="1" applyAlignment="1">
      <alignment horizontal="right" vertical="center"/>
    </xf>
    <xf numFmtId="0" fontId="44" fillId="0" borderId="0" xfId="0" applyFont="1" applyAlignment="1" applyProtection="1">
      <alignment vertical="center"/>
      <protection locked="0"/>
    </xf>
    <xf numFmtId="0" fontId="44" fillId="0" borderId="0" xfId="0" applyFont="1" applyAlignment="1">
      <alignment/>
    </xf>
    <xf numFmtId="0" fontId="39" fillId="0" borderId="0" xfId="0" applyFont="1" applyAlignment="1">
      <alignment horizontal="left" vertical="center" wrapText="1"/>
    </xf>
    <xf numFmtId="0" fontId="44" fillId="0" borderId="0" xfId="0" applyFont="1" applyAlignment="1">
      <alignment vertical="center" wrapText="1"/>
    </xf>
    <xf numFmtId="0" fontId="26" fillId="0" borderId="0" xfId="0" applyNumberFormat="1" applyFont="1" applyBorder="1" applyAlignment="1">
      <alignment horizontal="left" vertical="top" wrapText="1"/>
    </xf>
    <xf numFmtId="0" fontId="26" fillId="0" borderId="0" xfId="0" applyNumberFormat="1" applyFont="1" applyBorder="1" applyAlignment="1">
      <alignment horizontal="left"/>
    </xf>
    <xf numFmtId="0" fontId="26" fillId="0" borderId="0" xfId="0" applyNumberFormat="1" applyFont="1" applyBorder="1" applyAlignment="1">
      <alignment horizontal="left" vertical="top"/>
    </xf>
    <xf numFmtId="0" fontId="46" fillId="0" borderId="39" xfId="0" applyFont="1" applyBorder="1" applyAlignment="1">
      <alignment horizontal="center" vertical="center"/>
    </xf>
    <xf numFmtId="0" fontId="41" fillId="0" borderId="0" xfId="0" applyNumberFormat="1" applyFont="1" applyBorder="1" applyAlignment="1" applyProtection="1">
      <alignment vertical="center"/>
      <protection locked="0"/>
    </xf>
    <xf numFmtId="0" fontId="1" fillId="0" borderId="0" xfId="0" applyFont="1" applyAlignment="1">
      <alignment vertical="center"/>
    </xf>
    <xf numFmtId="3" fontId="0" fillId="0" borderId="42" xfId="0" applyNumberFormat="1" applyFont="1" applyBorder="1" applyAlignment="1">
      <alignment horizontal="right" vertical="center"/>
    </xf>
    <xf numFmtId="178" fontId="0" fillId="0" borderId="42" xfId="0" applyNumberFormat="1" applyFont="1" applyBorder="1" applyAlignment="1">
      <alignment horizontal="right" vertical="center"/>
    </xf>
    <xf numFmtId="0" fontId="0" fillId="0" borderId="0" xfId="0" applyFont="1" applyAlignment="1">
      <alignment horizontal="right" vertical="center"/>
    </xf>
    <xf numFmtId="183" fontId="0" fillId="0" borderId="42" xfId="0" applyNumberFormat="1" applyFont="1" applyBorder="1" applyAlignment="1">
      <alignment horizontal="right" vertical="center"/>
    </xf>
    <xf numFmtId="0" fontId="26" fillId="0" borderId="43" xfId="0" applyFont="1" applyBorder="1" applyAlignment="1">
      <alignment vertical="center"/>
    </xf>
    <xf numFmtId="0" fontId="26" fillId="0" borderId="17" xfId="0" applyFont="1" applyBorder="1" applyAlignment="1">
      <alignment horizontal="center" vertical="center"/>
    </xf>
    <xf numFmtId="0" fontId="26" fillId="0" borderId="0" xfId="0" applyFont="1" applyAlignment="1" quotePrefix="1">
      <alignment vertical="center"/>
    </xf>
    <xf numFmtId="0" fontId="26" fillId="0" borderId="18" xfId="0" applyFont="1" applyBorder="1" applyAlignment="1">
      <alignment horizontal="center" vertical="center"/>
    </xf>
    <xf numFmtId="0" fontId="26" fillId="0" borderId="44" xfId="0" applyFont="1" applyBorder="1" applyAlignment="1">
      <alignment vertical="center"/>
    </xf>
    <xf numFmtId="38" fontId="26" fillId="0" borderId="0" xfId="49" applyNumberFormat="1" applyFont="1" applyAlignment="1">
      <alignment horizontal="center" vertical="center"/>
    </xf>
    <xf numFmtId="0" fontId="26" fillId="0" borderId="10" xfId="0" applyFont="1" applyBorder="1" applyAlignment="1">
      <alignment vertical="center"/>
    </xf>
    <xf numFmtId="38" fontId="26" fillId="0" borderId="0" xfId="49" applyNumberFormat="1" applyFont="1" applyAlignment="1">
      <alignment vertical="center"/>
    </xf>
    <xf numFmtId="38" fontId="26" fillId="0" borderId="0" xfId="49" applyNumberFormat="1" applyFont="1" applyAlignment="1">
      <alignment horizontal="right" vertical="center"/>
    </xf>
    <xf numFmtId="0" fontId="26" fillId="0" borderId="45" xfId="0" applyFont="1" applyBorder="1" applyAlignment="1">
      <alignment vertical="center"/>
    </xf>
    <xf numFmtId="182" fontId="26" fillId="0" borderId="0" xfId="0" applyNumberFormat="1" applyFont="1" applyAlignment="1">
      <alignment vertical="center"/>
    </xf>
    <xf numFmtId="49" fontId="26" fillId="0" borderId="0" xfId="49" applyNumberFormat="1" applyFont="1" applyAlignment="1">
      <alignment vertical="center"/>
    </xf>
    <xf numFmtId="0" fontId="26" fillId="0" borderId="0" xfId="0" applyFont="1" applyAlignment="1">
      <alignment vertical="center" wrapText="1"/>
    </xf>
    <xf numFmtId="0" fontId="29" fillId="0" borderId="0" xfId="0" applyFont="1" applyAlignment="1">
      <alignment vertical="center" wrapText="1" shrinkToFit="1"/>
    </xf>
    <xf numFmtId="0" fontId="26" fillId="0" borderId="0" xfId="0" applyFont="1" applyAlignment="1">
      <alignment vertical="distributed" wrapText="1"/>
    </xf>
    <xf numFmtId="0" fontId="0" fillId="0" borderId="0" xfId="0" applyBorder="1" applyAlignment="1">
      <alignment horizontal="left" vertical="center" wrapText="1"/>
    </xf>
    <xf numFmtId="0" fontId="26"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26" fillId="0" borderId="0" xfId="0" applyFont="1" applyAlignment="1">
      <alignment horizontal="center" vertical="center" wrapText="1"/>
    </xf>
    <xf numFmtId="0" fontId="29" fillId="0" borderId="0" xfId="0" applyFont="1" applyFill="1" applyAlignment="1">
      <alignment horizontal="left" vertical="center" wrapText="1" shrinkToFit="1"/>
    </xf>
    <xf numFmtId="0" fontId="26" fillId="0" borderId="0" xfId="0" applyFont="1" applyAlignment="1" applyProtection="1">
      <alignment horizontal="center" vertical="center"/>
      <protection locked="0"/>
    </xf>
    <xf numFmtId="0" fontId="26" fillId="0" borderId="0" xfId="0" applyFont="1" applyAlignment="1" applyProtection="1">
      <alignment horizontal="justify" vertical="center" wrapText="1"/>
      <protection locked="0"/>
    </xf>
    <xf numFmtId="0" fontId="26" fillId="0" borderId="0" xfId="0" applyFont="1" applyBorder="1" applyAlignment="1" applyProtection="1">
      <alignment horizontal="center" vertical="center"/>
      <protection locked="0"/>
    </xf>
    <xf numFmtId="3" fontId="26" fillId="0" borderId="0" xfId="0" applyNumberFormat="1" applyFont="1" applyBorder="1" applyAlignment="1" applyProtection="1">
      <alignment horizontal="center" vertical="center"/>
      <protection locked="0"/>
    </xf>
    <xf numFmtId="49" fontId="26" fillId="0" borderId="0" xfId="0" applyNumberFormat="1" applyFont="1" applyFill="1" applyBorder="1" applyAlignment="1" applyProtection="1">
      <alignment horizontal="right" vertical="center"/>
      <protection locked="0"/>
    </xf>
    <xf numFmtId="0" fontId="26" fillId="0" borderId="0" xfId="0" applyFont="1" applyAlignment="1">
      <alignment horizontal="center" vertical="center"/>
    </xf>
    <xf numFmtId="0" fontId="29" fillId="0" borderId="0" xfId="0" applyFont="1" applyFill="1" applyAlignment="1">
      <alignment horizontal="left" vertical="center" shrinkToFit="1"/>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45" xfId="0" applyFont="1" applyBorder="1" applyAlignment="1">
      <alignment horizontal="left" vertical="center" wrapText="1"/>
    </xf>
    <xf numFmtId="0" fontId="27" fillId="0" borderId="10" xfId="0" applyFont="1" applyBorder="1" applyAlignment="1">
      <alignment horizontal="left" vertical="center"/>
    </xf>
    <xf numFmtId="0" fontId="27"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27" fillId="0" borderId="0" xfId="0" applyFont="1" applyBorder="1" applyAlignment="1">
      <alignment horizontal="left" vertical="center" wrapText="1"/>
    </xf>
    <xf numFmtId="0" fontId="38" fillId="0" borderId="0" xfId="0" applyFont="1" applyBorder="1" applyAlignment="1">
      <alignment horizontal="left" vertical="center" wrapText="1"/>
    </xf>
    <xf numFmtId="178" fontId="27" fillId="0" borderId="10" xfId="0" applyNumberFormat="1" applyFont="1" applyFill="1" applyBorder="1" applyAlignment="1">
      <alignment horizontal="right" vertical="center" shrinkToFit="1"/>
    </xf>
    <xf numFmtId="0" fontId="25" fillId="0" borderId="0" xfId="43" applyFont="1" applyBorder="1" applyAlignment="1" applyProtection="1">
      <alignment horizontal="center" vertical="top" wrapText="1"/>
      <protection/>
    </xf>
    <xf numFmtId="0" fontId="35" fillId="0" borderId="0" xfId="0" applyFont="1" applyBorder="1" applyAlignment="1">
      <alignment horizontal="center" vertical="top" wrapText="1"/>
    </xf>
    <xf numFmtId="0" fontId="33" fillId="0" borderId="0" xfId="0" applyFont="1" applyAlignment="1" applyProtection="1">
      <alignment horizontal="left" vertical="center"/>
      <protection locked="0"/>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2" xfId="0" applyFont="1" applyBorder="1" applyAlignment="1">
      <alignment horizontal="left" vertical="center" wrapText="1"/>
    </xf>
    <xf numFmtId="0" fontId="35" fillId="0" borderId="0" xfId="0" applyFont="1" applyBorder="1" applyAlignment="1">
      <alignment horizontal="left" vertical="center" wrapText="1"/>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3" xfId="0" applyFont="1" applyBorder="1" applyAlignment="1" applyProtection="1">
      <alignment horizontal="right" vertical="center"/>
      <protection locked="0"/>
    </xf>
    <xf numFmtId="0" fontId="27" fillId="0" borderId="14" xfId="0" applyFont="1" applyBorder="1" applyAlignment="1" applyProtection="1">
      <alignment horizontal="right" vertical="center"/>
      <protection locked="0"/>
    </xf>
    <xf numFmtId="0" fontId="27" fillId="0" borderId="10"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wrapText="1"/>
      <protection locked="0"/>
    </xf>
    <xf numFmtId="0" fontId="27" fillId="0" borderId="10" xfId="0" applyFont="1" applyBorder="1" applyAlignment="1" applyProtection="1">
      <alignment horizontal="left" vertical="center"/>
      <protection locked="0"/>
    </xf>
    <xf numFmtId="0" fontId="27" fillId="0" borderId="14"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shrinkToFit="1"/>
      <protection locked="0"/>
    </xf>
    <xf numFmtId="0" fontId="35" fillId="0" borderId="14"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35" fillId="0" borderId="13"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36" fillId="0" borderId="13" xfId="43"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32" fillId="0" borderId="0" xfId="0" applyFont="1" applyAlignment="1">
      <alignment horizontal="center" vertical="center"/>
    </xf>
    <xf numFmtId="0" fontId="33" fillId="0" borderId="0" xfId="0" applyFont="1" applyAlignment="1">
      <alignment vertical="center"/>
    </xf>
    <xf numFmtId="0" fontId="27" fillId="0" borderId="11"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34" fillId="0" borderId="45" xfId="0" applyFont="1" applyBorder="1" applyAlignment="1" applyProtection="1">
      <alignment horizontal="left" vertical="center"/>
      <protection locked="0"/>
    </xf>
    <xf numFmtId="0" fontId="34" fillId="0" borderId="17" xfId="0" applyFont="1" applyBorder="1" applyAlignment="1" applyProtection="1">
      <alignment horizontal="left" vertical="center"/>
      <protection locked="0"/>
    </xf>
    <xf numFmtId="0" fontId="35" fillId="0" borderId="11" xfId="0" applyFont="1" applyBorder="1" applyAlignment="1" applyProtection="1">
      <alignment horizontal="center" vertical="center" shrinkToFit="1"/>
      <protection locked="0"/>
    </xf>
    <xf numFmtId="0" fontId="35" fillId="0" borderId="45"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35" fillId="0" borderId="18" xfId="0" applyFont="1" applyBorder="1" applyAlignment="1" applyProtection="1">
      <alignment horizontal="center" vertical="center" shrinkToFit="1"/>
      <protection locked="0"/>
    </xf>
    <xf numFmtId="0" fontId="35" fillId="0" borderId="37" xfId="0" applyFont="1" applyBorder="1" applyAlignment="1" applyProtection="1">
      <alignment horizontal="center" vertical="center" shrinkToFit="1"/>
      <protection locked="0"/>
    </xf>
    <xf numFmtId="0" fontId="35" fillId="0" borderId="20"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37"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35" fillId="0" borderId="18" xfId="0" applyFont="1" applyBorder="1" applyAlignment="1" applyProtection="1">
      <alignment horizontal="left" vertical="center" wrapText="1"/>
      <protection locked="0"/>
    </xf>
    <xf numFmtId="0" fontId="35" fillId="0" borderId="37" xfId="0" applyFont="1" applyBorder="1" applyAlignment="1" applyProtection="1">
      <alignment horizontal="left" vertical="center" wrapText="1"/>
      <protection locked="0"/>
    </xf>
    <xf numFmtId="0" fontId="35" fillId="0" borderId="20" xfId="0" applyFont="1" applyBorder="1" applyAlignment="1" applyProtection="1">
      <alignment horizontal="left" vertical="center" wrapText="1"/>
      <protection locked="0"/>
    </xf>
    <xf numFmtId="0" fontId="41" fillId="0" borderId="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26" fillId="0" borderId="0" xfId="0" applyNumberFormat="1" applyFont="1" applyBorder="1" applyAlignment="1" applyProtection="1">
      <alignment horizontal="left" vertical="center" wrapText="1"/>
      <protection locked="0"/>
    </xf>
    <xf numFmtId="0" fontId="39" fillId="0" borderId="0" xfId="0" applyFont="1" applyBorder="1" applyAlignment="1">
      <alignment horizontal="left" vertical="center"/>
    </xf>
    <xf numFmtId="38" fontId="48" fillId="0" borderId="40" xfId="49" applyNumberFormat="1" applyFont="1" applyBorder="1" applyAlignment="1">
      <alignment horizontal="left" vertical="center" wrapText="1"/>
    </xf>
    <xf numFmtId="38" fontId="50" fillId="0" borderId="21" xfId="49" applyNumberFormat="1" applyFont="1" applyBorder="1" applyAlignment="1">
      <alignment horizontal="left" vertical="center" wrapText="1"/>
    </xf>
    <xf numFmtId="38" fontId="48" fillId="0" borderId="21" xfId="49" applyNumberFormat="1" applyFont="1" applyBorder="1" applyAlignment="1">
      <alignment horizontal="left" vertical="center" wrapText="1"/>
    </xf>
    <xf numFmtId="0" fontId="46" fillId="0" borderId="45" xfId="0" applyFont="1" applyBorder="1" applyAlignment="1">
      <alignment horizontal="left" vertical="center" wrapText="1"/>
    </xf>
    <xf numFmtId="0" fontId="39" fillId="0" borderId="11" xfId="0" applyFont="1" applyBorder="1" applyAlignment="1">
      <alignment horizontal="left" vertical="center"/>
    </xf>
    <xf numFmtId="0" fontId="39" fillId="0" borderId="45" xfId="0" applyFont="1" applyBorder="1" applyAlignment="1">
      <alignment horizontal="left" vertical="center"/>
    </xf>
    <xf numFmtId="0" fontId="39" fillId="0" borderId="17" xfId="0" applyFont="1" applyBorder="1" applyAlignment="1">
      <alignment horizontal="left" vertical="center"/>
    </xf>
    <xf numFmtId="0" fontId="39" fillId="0" borderId="18" xfId="0" applyFont="1" applyBorder="1" applyAlignment="1">
      <alignment horizontal="left" vertical="center"/>
    </xf>
    <xf numFmtId="0" fontId="39" fillId="0" borderId="37" xfId="0" applyFont="1" applyBorder="1" applyAlignment="1">
      <alignment horizontal="left" vertical="center"/>
    </xf>
    <xf numFmtId="0" fontId="39" fillId="0" borderId="20" xfId="0" applyFont="1" applyBorder="1" applyAlignment="1">
      <alignment horizontal="left" vertical="center"/>
    </xf>
    <xf numFmtId="38" fontId="46" fillId="0" borderId="10" xfId="49" applyNumberFormat="1" applyFont="1" applyBorder="1" applyAlignment="1">
      <alignment horizontal="right" vertical="center"/>
    </xf>
    <xf numFmtId="38" fontId="46" fillId="0" borderId="38" xfId="49" applyNumberFormat="1" applyFont="1" applyBorder="1" applyAlignment="1">
      <alignment horizontal="right" vertical="center"/>
    </xf>
    <xf numFmtId="38" fontId="46" fillId="0" borderId="40" xfId="49" applyNumberFormat="1" applyFont="1" applyBorder="1" applyAlignment="1">
      <alignment horizontal="right" vertical="center"/>
    </xf>
    <xf numFmtId="0" fontId="44" fillId="0" borderId="0" xfId="0" applyFont="1" applyAlignment="1">
      <alignment horizontal="left"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44" fillId="0" borderId="10" xfId="0" applyNumberFormat="1" applyFont="1" applyBorder="1" applyAlignment="1">
      <alignment horizontal="center" vertical="center"/>
    </xf>
    <xf numFmtId="176" fontId="44" fillId="0" borderId="10" xfId="49" applyFont="1" applyBorder="1" applyAlignment="1">
      <alignment horizontal="right" vertical="center"/>
    </xf>
    <xf numFmtId="0" fontId="52" fillId="0" borderId="0" xfId="43" applyNumberFormat="1" applyFont="1" applyBorder="1" applyAlignment="1" applyProtection="1">
      <alignment horizontal="left" vertical="center"/>
      <protection/>
    </xf>
    <xf numFmtId="0" fontId="44" fillId="0" borderId="0" xfId="0" applyNumberFormat="1" applyFont="1" applyBorder="1" applyAlignment="1">
      <alignment horizontal="left" vertical="center"/>
    </xf>
    <xf numFmtId="0" fontId="44" fillId="0" borderId="0" xfId="0" applyNumberFormat="1" applyFont="1" applyBorder="1" applyAlignment="1">
      <alignment horizontal="left" vertical="center" wrapText="1"/>
    </xf>
    <xf numFmtId="0" fontId="44" fillId="0" borderId="10" xfId="0" applyNumberFormat="1" applyFont="1" applyBorder="1" applyAlignment="1">
      <alignment horizontal="center" vertical="center" wrapText="1"/>
    </xf>
    <xf numFmtId="0" fontId="44" fillId="0" borderId="38" xfId="0" applyNumberFormat="1" applyFont="1" applyBorder="1" applyAlignment="1">
      <alignment horizontal="center" vertical="center"/>
    </xf>
    <xf numFmtId="38" fontId="44" fillId="0" borderId="38" xfId="49" applyNumberFormat="1" applyFont="1" applyBorder="1" applyAlignment="1">
      <alignment vertical="center"/>
    </xf>
    <xf numFmtId="0" fontId="44" fillId="0" borderId="38" xfId="0" applyNumberFormat="1" applyFont="1" applyBorder="1" applyAlignment="1">
      <alignment vertical="center"/>
    </xf>
    <xf numFmtId="0" fontId="44" fillId="0" borderId="21" xfId="0" applyNumberFormat="1" applyFont="1" applyBorder="1" applyAlignment="1">
      <alignment horizontal="center" vertical="center"/>
    </xf>
    <xf numFmtId="38" fontId="44" fillId="6" borderId="21" xfId="49" applyNumberFormat="1" applyFont="1" applyFill="1" applyBorder="1" applyAlignment="1">
      <alignment vertical="center"/>
    </xf>
    <xf numFmtId="0" fontId="44" fillId="0" borderId="21" xfId="0" applyNumberFormat="1" applyFont="1" applyBorder="1" applyAlignment="1">
      <alignment vertical="center"/>
    </xf>
    <xf numFmtId="38" fontId="44" fillId="0" borderId="10" xfId="49" applyNumberFormat="1" applyFont="1" applyBorder="1" applyAlignment="1">
      <alignment vertical="center"/>
    </xf>
    <xf numFmtId="0" fontId="44" fillId="0" borderId="10" xfId="0" applyNumberFormat="1" applyFont="1" applyBorder="1" applyAlignment="1">
      <alignment vertical="center"/>
    </xf>
    <xf numFmtId="0" fontId="44" fillId="0" borderId="10" xfId="0" applyNumberFormat="1" applyFont="1" applyBorder="1" applyAlignment="1">
      <alignment horizontal="left" vertical="center" wrapText="1"/>
    </xf>
    <xf numFmtId="0" fontId="46" fillId="0" borderId="45" xfId="0" applyNumberFormat="1" applyFont="1" applyBorder="1" applyAlignment="1">
      <alignment horizontal="left" vertical="center" wrapText="1"/>
    </xf>
    <xf numFmtId="0" fontId="46" fillId="0" borderId="0" xfId="0" applyNumberFormat="1" applyFont="1" applyBorder="1" applyAlignment="1">
      <alignment horizontal="left" vertical="center" wrapText="1"/>
    </xf>
    <xf numFmtId="0" fontId="44" fillId="0" borderId="0" xfId="0" applyFont="1" applyBorder="1" applyAlignment="1">
      <alignment horizontal="left" vertical="center" wrapText="1"/>
    </xf>
    <xf numFmtId="0" fontId="52" fillId="0" borderId="0" xfId="0" applyNumberFormat="1" applyFont="1" applyBorder="1" applyAlignment="1">
      <alignment horizontal="left" vertical="center" wrapText="1"/>
    </xf>
    <xf numFmtId="0" fontId="44" fillId="0" borderId="10" xfId="0" applyNumberFormat="1" applyFont="1" applyBorder="1" applyAlignment="1">
      <alignment horizontal="left" vertical="center"/>
    </xf>
    <xf numFmtId="0" fontId="44" fillId="0" borderId="10" xfId="0" applyNumberFormat="1" applyFont="1" applyBorder="1" applyAlignment="1">
      <alignment horizontal="right" vertical="center"/>
    </xf>
    <xf numFmtId="0" fontId="44" fillId="0" borderId="10" xfId="0" applyFont="1" applyBorder="1" applyAlignment="1">
      <alignment horizontal="left" vertical="center" wrapText="1"/>
    </xf>
    <xf numFmtId="0" fontId="53" fillId="0" borderId="10" xfId="0" applyFont="1" applyBorder="1" applyAlignment="1">
      <alignment horizontal="center"/>
    </xf>
    <xf numFmtId="0" fontId="26" fillId="0" borderId="10" xfId="0" applyFont="1" applyBorder="1" applyAlignment="1">
      <alignment horizontal="left" vertical="center" wrapText="1"/>
    </xf>
    <xf numFmtId="0" fontId="44" fillId="0" borderId="10" xfId="0" applyFont="1" applyBorder="1" applyAlignment="1">
      <alignment horizontal="left" vertical="center"/>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4" fillId="0" borderId="12" xfId="0" applyFont="1" applyBorder="1" applyAlignment="1">
      <alignment horizontal="left" vertical="center" wrapText="1"/>
    </xf>
    <xf numFmtId="0" fontId="44" fillId="0" borderId="0" xfId="0" applyFont="1" applyBorder="1" applyAlignment="1">
      <alignment horizontal="center" vertical="center"/>
    </xf>
    <xf numFmtId="0" fontId="44" fillId="0" borderId="0" xfId="0" applyFont="1" applyAlignment="1">
      <alignment horizontal="left" vertical="center" wrapText="1"/>
    </xf>
    <xf numFmtId="0" fontId="44" fillId="0" borderId="0" xfId="0" applyFont="1" applyBorder="1" applyAlignment="1">
      <alignment horizontal="center" vertical="distributed" wrapText="1"/>
    </xf>
    <xf numFmtId="0" fontId="53" fillId="0" borderId="13" xfId="0" applyFont="1" applyBorder="1" applyAlignment="1">
      <alignment horizontal="center"/>
    </xf>
    <xf numFmtId="0" fontId="53" fillId="0" borderId="12" xfId="0" applyFont="1" applyBorder="1" applyAlignment="1">
      <alignment horizontal="center"/>
    </xf>
    <xf numFmtId="0" fontId="44" fillId="0" borderId="0" xfId="0" applyFont="1" applyBorder="1" applyAlignment="1">
      <alignment horizontal="left" vertical="distributed"/>
    </xf>
    <xf numFmtId="0" fontId="53" fillId="0" borderId="0" xfId="0" applyFont="1" applyBorder="1" applyAlignment="1">
      <alignment horizontal="left"/>
    </xf>
    <xf numFmtId="0" fontId="44" fillId="0" borderId="0" xfId="0" applyFont="1" applyBorder="1" applyAlignment="1">
      <alignment horizontal="left" vertical="center"/>
    </xf>
    <xf numFmtId="0" fontId="26" fillId="0" borderId="0" xfId="0" applyFont="1" applyBorder="1" applyAlignment="1">
      <alignment horizontal="left" vertical="center" wrapText="1"/>
    </xf>
    <xf numFmtId="0" fontId="44" fillId="0" borderId="0" xfId="0" applyFont="1" applyAlignment="1">
      <alignment horizontal="center" vertical="center"/>
    </xf>
    <xf numFmtId="0" fontId="26" fillId="0" borderId="0" xfId="0" applyFont="1" applyAlignment="1">
      <alignment horizontal="justify"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49" fontId="26" fillId="0" borderId="0" xfId="0" applyNumberFormat="1" applyFont="1" applyAlignment="1">
      <alignment horizontal="right" vertical="center"/>
    </xf>
    <xf numFmtId="0" fontId="29" fillId="0" borderId="0" xfId="0" applyFont="1" applyAlignment="1">
      <alignment horizontal="left" vertical="center" wrapText="1" shrinkToFit="1"/>
    </xf>
    <xf numFmtId="0" fontId="29" fillId="0" borderId="0" xfId="0" applyFont="1" applyAlignment="1">
      <alignment horizontal="left" vertical="center" shrinkToFit="1"/>
    </xf>
    <xf numFmtId="0" fontId="26" fillId="0" borderId="0" xfId="0" applyFont="1" applyBorder="1" applyAlignment="1">
      <alignment horizontal="center" vertical="center" wrapText="1"/>
    </xf>
    <xf numFmtId="0" fontId="39" fillId="0" borderId="37" xfId="0" applyFont="1" applyBorder="1" applyAlignment="1">
      <alignment horizontal="center" vertical="center"/>
    </xf>
    <xf numFmtId="0" fontId="59" fillId="0" borderId="10"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4" fillId="0" borderId="12" xfId="0" applyFont="1" applyBorder="1" applyAlignment="1">
      <alignment horizontal="left" vertical="center"/>
    </xf>
    <xf numFmtId="0" fontId="54" fillId="7" borderId="10" xfId="0" applyFont="1" applyFill="1" applyBorder="1" applyAlignment="1">
      <alignment horizontal="center" vertical="center"/>
    </xf>
    <xf numFmtId="0" fontId="54" fillId="7" borderId="10" xfId="0" applyFont="1" applyFill="1" applyBorder="1" applyAlignment="1">
      <alignment horizontal="left" vertical="center"/>
    </xf>
    <xf numFmtId="0" fontId="54" fillId="0" borderId="10" xfId="0" applyFont="1" applyBorder="1" applyAlignment="1">
      <alignment horizontal="left" vertical="center" shrinkToFit="1"/>
    </xf>
    <xf numFmtId="0" fontId="57" fillId="0" borderId="0" xfId="0" applyFont="1" applyBorder="1" applyAlignment="1">
      <alignment horizontal="center" vertical="center"/>
    </xf>
    <xf numFmtId="0" fontId="54" fillId="0" borderId="0" xfId="0" applyFont="1" applyBorder="1" applyAlignment="1">
      <alignment horizontal="center" vertical="center"/>
    </xf>
    <xf numFmtId="0" fontId="4" fillId="0" borderId="0" xfId="0"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right" vertical="center"/>
    </xf>
    <xf numFmtId="0" fontId="26" fillId="0" borderId="0" xfId="0" applyFont="1" applyAlignment="1">
      <alignment horizontal="left" vertical="center" wrapText="1" shrinkToFit="1"/>
    </xf>
    <xf numFmtId="0" fontId="44" fillId="0" borderId="0" xfId="0" applyFont="1" applyAlignment="1">
      <alignment horizontal="justify" vertical="center" wrapText="1"/>
    </xf>
    <xf numFmtId="49" fontId="44" fillId="0" borderId="0" xfId="0" applyNumberFormat="1" applyFont="1" applyAlignment="1">
      <alignment horizontal="right" vertical="center"/>
    </xf>
    <xf numFmtId="0" fontId="26" fillId="0" borderId="0" xfId="0" applyFont="1" applyAlignment="1">
      <alignment horizontal="left" vertical="center" shrinkToFit="1"/>
    </xf>
    <xf numFmtId="0" fontId="26" fillId="0" borderId="13" xfId="0" applyNumberFormat="1" applyFont="1" applyBorder="1" applyAlignment="1">
      <alignment horizontal="left" vertical="center" wrapText="1"/>
    </xf>
    <xf numFmtId="0" fontId="26" fillId="0" borderId="14"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49" fillId="0" borderId="21" xfId="0" applyFont="1" applyBorder="1" applyAlignment="1">
      <alignment horizontal="left" vertical="center"/>
    </xf>
    <xf numFmtId="0" fontId="49" fillId="0" borderId="10" xfId="0" applyFont="1" applyBorder="1" applyAlignment="1">
      <alignment horizontal="left" vertical="center"/>
    </xf>
    <xf numFmtId="38" fontId="48" fillId="0" borderId="10" xfId="49" applyNumberFormat="1" applyFont="1" applyBorder="1" applyAlignment="1">
      <alignment horizontal="left" vertical="center" wrapText="1"/>
    </xf>
    <xf numFmtId="0" fontId="46" fillId="0" borderId="10" xfId="0" applyFont="1" applyBorder="1" applyAlignment="1">
      <alignment horizontal="left" vertical="center"/>
    </xf>
    <xf numFmtId="0" fontId="46" fillId="0" borderId="38" xfId="0" applyFont="1" applyBorder="1" applyAlignment="1">
      <alignment horizontal="left" vertical="center"/>
    </xf>
    <xf numFmtId="0" fontId="46" fillId="0" borderId="21" xfId="0" applyFont="1" applyBorder="1" applyAlignment="1">
      <alignment horizontal="left" vertical="center"/>
    </xf>
    <xf numFmtId="0" fontId="46" fillId="0" borderId="21" xfId="0" applyFont="1" applyBorder="1" applyAlignment="1">
      <alignment horizontal="left" vertical="center" shrinkToFit="1"/>
    </xf>
    <xf numFmtId="0" fontId="46" fillId="0" borderId="38" xfId="0" applyFont="1" applyBorder="1" applyAlignment="1">
      <alignment horizontal="left" vertical="center" shrinkToFit="1"/>
    </xf>
    <xf numFmtId="0" fontId="46" fillId="0" borderId="10" xfId="0" applyFont="1" applyBorder="1" applyAlignment="1">
      <alignment horizontal="center" vertical="center"/>
    </xf>
    <xf numFmtId="0" fontId="48" fillId="0" borderId="10" xfId="0" applyFont="1" applyBorder="1" applyAlignment="1">
      <alignment horizontal="left" vertical="center"/>
    </xf>
    <xf numFmtId="0" fontId="44" fillId="0" borderId="0" xfId="0" applyFont="1" applyAlignment="1">
      <alignment vertical="center"/>
    </xf>
    <xf numFmtId="0" fontId="4" fillId="0" borderId="0" xfId="0" applyFont="1" applyAlignment="1">
      <alignment wrapText="1"/>
    </xf>
    <xf numFmtId="176" fontId="44" fillId="0" borderId="0" xfId="49" applyFont="1" applyFill="1" applyBorder="1" applyAlignment="1">
      <alignment horizontal="center" vertical="center"/>
    </xf>
    <xf numFmtId="0" fontId="39" fillId="0" borderId="0" xfId="0" applyFont="1" applyAlignment="1">
      <alignment horizontal="lef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shrinkToFit="1"/>
    </xf>
    <xf numFmtId="0" fontId="64" fillId="0" borderId="10" xfId="0" applyNumberFormat="1" applyFont="1" applyBorder="1" applyAlignment="1">
      <alignment horizontal="left" vertical="top" wrapText="1"/>
    </xf>
    <xf numFmtId="178" fontId="39" fillId="0" borderId="10" xfId="0" applyNumberFormat="1" applyFont="1" applyBorder="1" applyAlignment="1">
      <alignment horizontal="center" vertical="center" wrapText="1"/>
    </xf>
    <xf numFmtId="0" fontId="48"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0" fillId="0" borderId="0" xfId="0" applyFont="1" applyBorder="1" applyAlignment="1">
      <alignment horizontal="center" vertical="center"/>
    </xf>
    <xf numFmtId="0" fontId="26" fillId="0" borderId="10" xfId="0" applyFont="1" applyBorder="1" applyAlignment="1">
      <alignment horizontal="left" vertical="center"/>
    </xf>
    <xf numFmtId="0" fontId="26" fillId="0" borderId="10" xfId="0" applyFont="1" applyBorder="1" applyAlignment="1">
      <alignment horizontal="center" vertical="center" wrapText="1"/>
    </xf>
    <xf numFmtId="0" fontId="26" fillId="0" borderId="0" xfId="0" applyFont="1" applyAlignment="1">
      <alignment horizontal="distributed" vertical="center"/>
    </xf>
    <xf numFmtId="0" fontId="26" fillId="0" borderId="0" xfId="0" applyFont="1" applyAlignment="1">
      <alignment horizontal="left" vertical="center" wrapText="1"/>
    </xf>
    <xf numFmtId="182" fontId="26" fillId="0" borderId="0" xfId="0" applyNumberFormat="1" applyFont="1" applyAlignment="1">
      <alignment horizontal="right" vertical="center"/>
    </xf>
    <xf numFmtId="0" fontId="30" fillId="0" borderId="0" xfId="0" applyFont="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5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oumu.go.jp/toukei_toukatsu/index/seido/sangyo/02toukatsu01_03000023.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2">
      <selection activeCell="A15" sqref="A15"/>
    </sheetView>
  </sheetViews>
  <sheetFormatPr defaultColWidth="9.00390625" defaultRowHeight="13.5"/>
  <cols>
    <col min="1" max="1" width="4.50390625" style="1" customWidth="1"/>
    <col min="2" max="2" width="72.50390625" style="1" customWidth="1"/>
    <col min="3" max="4" width="9.00390625" style="2" bestFit="1" customWidth="1"/>
    <col min="5" max="5" width="9.00390625" style="1" bestFit="1" customWidth="1"/>
    <col min="6" max="16384" width="9.00390625" style="1" customWidth="1"/>
  </cols>
  <sheetData>
    <row r="1" ht="18" customHeight="1">
      <c r="A1" s="3" t="s">
        <v>9</v>
      </c>
    </row>
    <row r="2" ht="9.75" customHeight="1"/>
    <row r="3" spans="1:4" ht="18" customHeight="1">
      <c r="A3" s="276" t="s">
        <v>14</v>
      </c>
      <c r="B3" s="276"/>
      <c r="C3" s="276"/>
      <c r="D3" s="276"/>
    </row>
    <row r="4" spans="1:4" ht="13.5">
      <c r="A4" s="276"/>
      <c r="B4" s="276"/>
      <c r="C4" s="276"/>
      <c r="D4" s="276"/>
    </row>
    <row r="5" spans="1:4" ht="8.25" customHeight="1">
      <c r="A5" s="4"/>
      <c r="B5" s="4"/>
      <c r="C5" s="4"/>
      <c r="D5" s="4"/>
    </row>
    <row r="6" spans="1:2" ht="22.5" customHeight="1">
      <c r="A6" s="5" t="s">
        <v>7</v>
      </c>
      <c r="B6" s="6"/>
    </row>
    <row r="8" spans="1:4" ht="21" customHeight="1">
      <c r="A8" s="7" t="s">
        <v>15</v>
      </c>
      <c r="B8" s="7" t="s">
        <v>19</v>
      </c>
      <c r="C8" s="7" t="s">
        <v>26</v>
      </c>
      <c r="D8" s="7" t="s">
        <v>27</v>
      </c>
    </row>
    <row r="9" spans="1:4" ht="28.5" customHeight="1">
      <c r="A9" s="8">
        <v>1</v>
      </c>
      <c r="B9" s="9" t="s">
        <v>10</v>
      </c>
      <c r="C9" s="8"/>
      <c r="D9" s="10"/>
    </row>
    <row r="10" spans="1:4" ht="28.5" customHeight="1">
      <c r="A10" s="8">
        <v>2</v>
      </c>
      <c r="B10" s="9" t="s">
        <v>2</v>
      </c>
      <c r="C10" s="8"/>
      <c r="D10" s="10"/>
    </row>
    <row r="11" spans="1:4" ht="28.5" customHeight="1">
      <c r="A11" s="8">
        <v>3</v>
      </c>
      <c r="B11" s="9" t="s">
        <v>31</v>
      </c>
      <c r="C11" s="8"/>
      <c r="D11" s="10"/>
    </row>
    <row r="12" spans="1:4" ht="54" customHeight="1">
      <c r="A12" s="8">
        <v>4</v>
      </c>
      <c r="B12" s="11" t="s">
        <v>18</v>
      </c>
      <c r="C12" s="8"/>
      <c r="D12" s="8"/>
    </row>
    <row r="13" spans="1:4" ht="30" customHeight="1">
      <c r="A13" s="8">
        <v>5</v>
      </c>
      <c r="B13" s="9" t="s">
        <v>32</v>
      </c>
      <c r="C13" s="8"/>
      <c r="D13" s="10"/>
    </row>
    <row r="14" spans="1:4" ht="30" customHeight="1">
      <c r="A14" s="8">
        <v>6</v>
      </c>
      <c r="B14" s="9" t="s">
        <v>33</v>
      </c>
      <c r="C14" s="8"/>
      <c r="D14" s="10"/>
    </row>
    <row r="15" spans="1:4" ht="35.25" customHeight="1">
      <c r="A15" s="8">
        <v>7</v>
      </c>
      <c r="B15" s="11" t="s">
        <v>35</v>
      </c>
      <c r="C15" s="8"/>
      <c r="D15" s="10"/>
    </row>
    <row r="16" spans="1:4" ht="35.25" customHeight="1">
      <c r="A16" s="8">
        <v>8</v>
      </c>
      <c r="B16" s="11" t="s">
        <v>37</v>
      </c>
      <c r="C16" s="8"/>
      <c r="D16" s="10"/>
    </row>
    <row r="17" spans="1:4" ht="32.25" customHeight="1">
      <c r="A17" s="8">
        <v>9</v>
      </c>
      <c r="B17" s="9" t="s">
        <v>42</v>
      </c>
      <c r="C17" s="8"/>
      <c r="D17" s="10"/>
    </row>
    <row r="18" spans="1:4" ht="32.25" customHeight="1">
      <c r="A18" s="8">
        <v>10</v>
      </c>
      <c r="B18" s="9" t="s">
        <v>44</v>
      </c>
      <c r="C18" s="8"/>
      <c r="D18" s="10"/>
    </row>
    <row r="19" spans="1:4" ht="66" customHeight="1">
      <c r="A19" s="8">
        <v>11</v>
      </c>
      <c r="B19" s="11" t="s">
        <v>45</v>
      </c>
      <c r="C19" s="8"/>
      <c r="D19" s="10"/>
    </row>
    <row r="20" spans="1:4" ht="35.25" customHeight="1">
      <c r="A20" s="8">
        <v>12</v>
      </c>
      <c r="B20" s="12" t="s">
        <v>28</v>
      </c>
      <c r="C20" s="8"/>
      <c r="D20" s="10"/>
    </row>
    <row r="21" spans="1:4" ht="65.25" customHeight="1">
      <c r="A21" s="8">
        <v>13</v>
      </c>
      <c r="B21" s="11" t="s">
        <v>25</v>
      </c>
      <c r="C21" s="8"/>
      <c r="D21" s="8"/>
    </row>
    <row r="22" spans="1:4" ht="35.25" customHeight="1">
      <c r="A22" s="8">
        <v>14</v>
      </c>
      <c r="B22" s="12" t="s">
        <v>36</v>
      </c>
      <c r="C22" s="8"/>
      <c r="D22" s="10"/>
    </row>
    <row r="23" spans="1:4" ht="35.25" customHeight="1">
      <c r="A23" s="8">
        <v>15</v>
      </c>
      <c r="B23" s="12" t="s">
        <v>49</v>
      </c>
      <c r="C23" s="8"/>
      <c r="D23" s="8"/>
    </row>
    <row r="24" spans="1:4" ht="30" customHeight="1">
      <c r="A24" s="8">
        <v>16</v>
      </c>
      <c r="B24" s="9" t="s">
        <v>51</v>
      </c>
      <c r="C24" s="8"/>
      <c r="D24" s="10"/>
    </row>
    <row r="25" spans="1:4" ht="30" customHeight="1">
      <c r="A25" s="8">
        <v>17</v>
      </c>
      <c r="B25" s="9" t="s">
        <v>53</v>
      </c>
      <c r="C25" s="8"/>
      <c r="D25" s="10"/>
    </row>
    <row r="26" spans="1:4" ht="30" customHeight="1">
      <c r="A26" s="8">
        <v>18</v>
      </c>
      <c r="B26" s="9" t="s">
        <v>60</v>
      </c>
      <c r="C26" s="8"/>
      <c r="D26" s="10"/>
    </row>
    <row r="27" spans="1:4" ht="30" customHeight="1">
      <c r="A27" s="8">
        <v>19</v>
      </c>
      <c r="B27" s="9" t="s">
        <v>61</v>
      </c>
      <c r="C27" s="8"/>
      <c r="D27" s="10"/>
    </row>
  </sheetData>
  <sheetProtection/>
  <mergeCells count="1">
    <mergeCell ref="A3:D4"/>
  </mergeCells>
  <dataValidations count="1">
    <dataValidation type="list" allowBlank="1" showInputMessage="1" showErrorMessage="1" sqref="C9:C27 D12 D23 D21">
      <formula1>"○"</formula1>
    </dataValidation>
  </dataValidations>
  <printOptions horizontalCentered="1" verticalCentered="1"/>
  <pageMargins left="0.7874015748031495" right="0.7874015748031495" top="0.984251968503937" bottom="0.984251968503937" header="0.5118110236220472" footer="0.5118110236220472"/>
  <pageSetup firstPageNumber="0" useFirstPageNumber="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B1:AL30"/>
  <sheetViews>
    <sheetView view="pageBreakPreview" zoomScale="90" zoomScaleSheetLayoutView="90" zoomScalePageLayoutView="0" workbookViewId="0" topLeftCell="A9">
      <selection activeCell="Y20" sqref="Y20"/>
    </sheetView>
  </sheetViews>
  <sheetFormatPr defaultColWidth="9.00390625" defaultRowHeight="13.5" customHeight="1"/>
  <cols>
    <col min="1" max="1" width="2.25390625" style="13" customWidth="1"/>
    <col min="2" max="38" width="2.25390625" style="140" customWidth="1"/>
    <col min="39" max="39" width="9.00390625" style="140" bestFit="1" customWidth="1"/>
    <col min="40" max="40" width="9.00390625" style="13" bestFit="1" customWidth="1"/>
    <col min="41" max="16384" width="9.00390625" style="13" customWidth="1"/>
  </cols>
  <sheetData>
    <row r="1" ht="13.5" customHeight="1">
      <c r="B1" s="145" t="s">
        <v>351</v>
      </c>
    </row>
    <row r="3" spans="31:38" ht="13.5" customHeight="1">
      <c r="AE3" s="204"/>
      <c r="AF3" s="204"/>
      <c r="AG3" s="204"/>
      <c r="AH3" s="204"/>
      <c r="AI3" s="204"/>
      <c r="AJ3" s="204"/>
      <c r="AK3" s="204"/>
      <c r="AL3" s="204"/>
    </row>
    <row r="5" spans="2:38" ht="13.5" customHeight="1">
      <c r="B5" s="399" t="s">
        <v>352</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row>
    <row r="8" spans="2:38" ht="93" customHeight="1">
      <c r="B8" s="400" t="s">
        <v>222</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row>
    <row r="9" spans="2:38" ht="13.5" customHeight="1">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row>
    <row r="10" spans="2:38" ht="13.5" customHeight="1">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row>
    <row r="11" spans="2:38" ht="13.5" customHeight="1">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row>
    <row r="12" spans="2:38" ht="13.5" customHeight="1">
      <c r="B12" s="205"/>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row>
    <row r="13" spans="2:38" ht="13.5" customHeight="1">
      <c r="B13" s="205"/>
      <c r="C13" s="205"/>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row>
    <row r="14" spans="4:38" ht="13.5" customHeight="1">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row>
    <row r="15" spans="4:38" ht="13.5" customHeight="1">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row>
    <row r="17" spans="2:19" ht="13.5" customHeight="1">
      <c r="B17" s="13"/>
      <c r="C17" s="13"/>
      <c r="D17" s="13"/>
      <c r="E17" s="13"/>
      <c r="F17" s="13"/>
      <c r="G17" s="13"/>
      <c r="H17" s="13"/>
      <c r="I17" s="13"/>
      <c r="J17" s="13"/>
      <c r="K17" s="13"/>
      <c r="L17" s="13"/>
      <c r="M17" s="13"/>
      <c r="N17" s="13"/>
      <c r="O17" s="13"/>
      <c r="P17" s="13"/>
      <c r="Q17" s="13"/>
      <c r="R17" s="13"/>
      <c r="S17" s="13"/>
    </row>
    <row r="18" spans="2:19" ht="13.5" customHeight="1">
      <c r="B18" s="13"/>
      <c r="C18" s="13"/>
      <c r="D18" s="13"/>
      <c r="E18" s="13"/>
      <c r="F18" s="13"/>
      <c r="G18" s="13"/>
      <c r="H18" s="13"/>
      <c r="I18" s="13"/>
      <c r="J18" s="13"/>
      <c r="K18" s="13"/>
      <c r="L18" s="13"/>
      <c r="M18" s="13"/>
      <c r="N18" s="13"/>
      <c r="O18" s="13"/>
      <c r="P18" s="13"/>
      <c r="Q18" s="13"/>
      <c r="R18" s="13"/>
      <c r="S18" s="13"/>
    </row>
    <row r="20" ht="13.5" customHeight="1">
      <c r="Y20" s="203" t="str">
        <f>'第1号様式'!AC4</f>
        <v>令和　　年　　月　　日</v>
      </c>
    </row>
    <row r="23" ht="13.5" customHeight="1">
      <c r="B23" s="13"/>
    </row>
    <row r="24" ht="13.5" customHeight="1">
      <c r="C24" s="140" t="s">
        <v>72</v>
      </c>
    </row>
    <row r="28" spans="19:22" ht="13.5" customHeight="1">
      <c r="S28" s="140" t="s">
        <v>348</v>
      </c>
      <c r="V28" s="140">
        <f>IF('第1号様式'!U10="","",'第1号様式'!U10)</f>
      </c>
    </row>
    <row r="29" spans="19:22" ht="13.5" customHeight="1">
      <c r="S29" s="140" t="s">
        <v>350</v>
      </c>
      <c r="V29" s="140">
        <f>IF('第1号様式'!U12="","",'第1号様式'!U12)</f>
      </c>
    </row>
    <row r="30" ht="13.5" customHeight="1">
      <c r="S30" s="140" t="s">
        <v>212</v>
      </c>
    </row>
  </sheetData>
  <sheetProtection/>
  <mergeCells count="6">
    <mergeCell ref="B5:AL5"/>
    <mergeCell ref="B8:AL11"/>
    <mergeCell ref="C12:AL12"/>
    <mergeCell ref="D13:AL13"/>
    <mergeCell ref="D14:AL14"/>
    <mergeCell ref="D15:AL15"/>
  </mergeCells>
  <printOptions horizontalCentered="1"/>
  <pageMargins left="0.984251968503937" right="0.7874015748031497" top="0.7874015748031497" bottom="0.7874015748031497" header="0.5118110236220472" footer="0.5118110236220472"/>
  <pageSetup blackAndWhite="1" firstPageNumber="0" useFirstPageNumber="1"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1:AL30"/>
  <sheetViews>
    <sheetView view="pageBreakPreview" zoomScaleSheetLayoutView="100" zoomScalePageLayoutView="0" workbookViewId="0" topLeftCell="A17">
      <selection activeCell="W20" sqref="W20"/>
    </sheetView>
  </sheetViews>
  <sheetFormatPr defaultColWidth="9.00390625" defaultRowHeight="13.5" customHeight="1"/>
  <cols>
    <col min="1" max="1" width="2.25390625" style="13" customWidth="1"/>
    <col min="2" max="38" width="2.25390625" style="140" customWidth="1"/>
    <col min="39" max="39" width="9.00390625" style="140" bestFit="1" customWidth="1"/>
    <col min="40" max="40" width="9.00390625" style="13" bestFit="1" customWidth="1"/>
    <col min="41" max="16384" width="9.00390625" style="13" customWidth="1"/>
  </cols>
  <sheetData>
    <row r="1" ht="13.5" customHeight="1">
      <c r="B1" s="145" t="s">
        <v>276</v>
      </c>
    </row>
    <row r="3" spans="31:38" ht="13.5" customHeight="1">
      <c r="AE3" s="204"/>
      <c r="AF3" s="204"/>
      <c r="AG3" s="204"/>
      <c r="AH3" s="204"/>
      <c r="AI3" s="204"/>
      <c r="AJ3" s="204"/>
      <c r="AK3" s="204"/>
      <c r="AL3" s="204"/>
    </row>
    <row r="5" spans="2:38" ht="13.5" customHeight="1">
      <c r="B5" s="399" t="s">
        <v>354</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row>
    <row r="8" spans="2:38" ht="93" customHeight="1">
      <c r="B8" s="400" t="s">
        <v>82</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row>
    <row r="9" spans="2:38" ht="13.5" customHeight="1">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row>
    <row r="10" spans="2:38" ht="13.5" customHeight="1">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row>
    <row r="11" spans="2:38" ht="13.5" customHeight="1">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row>
    <row r="12" spans="2:38" ht="13.5" customHeight="1">
      <c r="B12" s="205"/>
      <c r="C12" s="404" t="s">
        <v>150</v>
      </c>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row>
    <row r="13" spans="2:38" ht="30.75" customHeight="1">
      <c r="B13" s="205"/>
      <c r="C13" s="205"/>
      <c r="D13" s="388" t="s">
        <v>355</v>
      </c>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row>
    <row r="14" spans="4:38" ht="13.5" customHeight="1">
      <c r="D14" s="405" t="s">
        <v>356</v>
      </c>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row>
    <row r="15" spans="4:38" ht="13.5" customHeight="1">
      <c r="D15" s="405" t="s">
        <v>357</v>
      </c>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row>
    <row r="16" ht="13.5" customHeight="1">
      <c r="D16" s="140" t="s">
        <v>358</v>
      </c>
    </row>
    <row r="17" spans="2:19" ht="13.5" customHeight="1">
      <c r="B17" s="13"/>
      <c r="C17" s="13"/>
      <c r="D17" s="13"/>
      <c r="E17" s="13"/>
      <c r="F17" s="13"/>
      <c r="G17" s="13"/>
      <c r="H17" s="13"/>
      <c r="I17" s="13"/>
      <c r="J17" s="13"/>
      <c r="K17" s="13"/>
      <c r="L17" s="13"/>
      <c r="M17" s="13"/>
      <c r="N17" s="13"/>
      <c r="O17" s="13"/>
      <c r="P17" s="13"/>
      <c r="Q17" s="13"/>
      <c r="R17" s="13"/>
      <c r="S17" s="13"/>
    </row>
    <row r="18" spans="2:19" ht="13.5" customHeight="1">
      <c r="B18" s="13"/>
      <c r="C18" s="13"/>
      <c r="D18" s="13"/>
      <c r="E18" s="13"/>
      <c r="F18" s="13"/>
      <c r="G18" s="13"/>
      <c r="H18" s="13"/>
      <c r="I18" s="13"/>
      <c r="J18" s="13"/>
      <c r="K18" s="13"/>
      <c r="L18" s="13"/>
      <c r="M18" s="13"/>
      <c r="N18" s="13"/>
      <c r="O18" s="13"/>
      <c r="P18" s="13"/>
      <c r="Q18" s="13"/>
      <c r="R18" s="13"/>
      <c r="S18" s="13"/>
    </row>
    <row r="20" ht="13.5" customHeight="1">
      <c r="Y20" s="203" t="str">
        <f>'第1号様式'!AC4</f>
        <v>令和　　年　　月　　日</v>
      </c>
    </row>
    <row r="23" ht="13.5" customHeight="1">
      <c r="B23" s="13"/>
    </row>
    <row r="24" ht="13.5" customHeight="1">
      <c r="C24" s="140" t="s">
        <v>72</v>
      </c>
    </row>
    <row r="28" spans="19:22" ht="13.5" customHeight="1">
      <c r="S28" s="140" t="s">
        <v>348</v>
      </c>
      <c r="V28" s="140">
        <f>IF('第1号様式'!U10="","",'第1号様式'!U10)</f>
      </c>
    </row>
    <row r="29" spans="19:22" ht="13.5" customHeight="1">
      <c r="S29" s="140" t="s">
        <v>350</v>
      </c>
      <c r="V29" s="140">
        <f>IF('第1号様式'!U12="","",'第1号様式'!U12)</f>
      </c>
    </row>
    <row r="30" ht="13.5" customHeight="1">
      <c r="S30" s="140" t="s">
        <v>212</v>
      </c>
    </row>
  </sheetData>
  <sheetProtection/>
  <mergeCells count="6">
    <mergeCell ref="B5:AL5"/>
    <mergeCell ref="B8:AL11"/>
    <mergeCell ref="C12:AL12"/>
    <mergeCell ref="D13:AL13"/>
    <mergeCell ref="D14:AL14"/>
    <mergeCell ref="D15:AL15"/>
  </mergeCells>
  <printOptions horizontalCentered="1"/>
  <pageMargins left="0.984251968503937" right="0.7874015748031497" top="0.7874015748031497" bottom="0.7874015748031497" header="0.5118110236220472" footer="0.5118110236220472"/>
  <pageSetup blackAndWhite="1" firstPageNumber="0"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1:AL46"/>
  <sheetViews>
    <sheetView showZeros="0" view="pageBreakPreview" zoomScale="98" zoomScaleSheetLayoutView="98" zoomScalePageLayoutView="0" workbookViewId="0" topLeftCell="A1">
      <selection activeCell="AC6" sqref="AC6"/>
    </sheetView>
  </sheetViews>
  <sheetFormatPr defaultColWidth="9.00390625" defaultRowHeight="13.5"/>
  <cols>
    <col min="1" max="38" width="2.25390625" style="13" customWidth="1"/>
    <col min="39" max="39" width="9.00390625" style="13" bestFit="1" customWidth="1"/>
    <col min="40" max="16384" width="9.00390625" style="13" customWidth="1"/>
  </cols>
  <sheetData>
    <row r="1" spans="2:38" ht="13.5">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ht="13.5">
      <c r="B2" s="207" t="s">
        <v>230</v>
      </c>
    </row>
    <row r="4" spans="29:38" ht="13.5">
      <c r="AC4" s="412" t="s">
        <v>69</v>
      </c>
      <c r="AD4" s="412"/>
      <c r="AE4" s="412"/>
      <c r="AF4" s="412"/>
      <c r="AG4" s="412"/>
      <c r="AH4" s="412"/>
      <c r="AI4" s="412"/>
      <c r="AJ4" s="412"/>
      <c r="AK4" s="412"/>
      <c r="AL4" s="412"/>
    </row>
    <row r="5" spans="31:38" ht="13.5">
      <c r="AE5" s="208"/>
      <c r="AF5" s="208"/>
      <c r="AG5" s="208"/>
      <c r="AH5" s="208"/>
      <c r="AI5" s="208"/>
      <c r="AJ5" s="208"/>
      <c r="AK5" s="208"/>
      <c r="AL5" s="208"/>
    </row>
    <row r="7" s="140" customFormat="1" ht="13.5">
      <c r="C7" s="140" t="s">
        <v>72</v>
      </c>
    </row>
    <row r="10" spans="16:38" ht="13.5">
      <c r="P10" s="286" t="s">
        <v>77</v>
      </c>
      <c r="Q10" s="286"/>
      <c r="R10" s="286"/>
      <c r="S10" s="286"/>
      <c r="T10" s="286"/>
      <c r="U10" s="413"/>
      <c r="V10" s="413"/>
      <c r="W10" s="413"/>
      <c r="X10" s="413"/>
      <c r="Y10" s="413"/>
      <c r="Z10" s="413"/>
      <c r="AA10" s="413"/>
      <c r="AB10" s="413"/>
      <c r="AC10" s="413"/>
      <c r="AD10" s="413"/>
      <c r="AE10" s="413"/>
      <c r="AF10" s="413"/>
      <c r="AG10" s="413"/>
      <c r="AH10" s="413"/>
      <c r="AI10" s="413"/>
      <c r="AJ10" s="413"/>
      <c r="AK10" s="413"/>
      <c r="AL10" s="14"/>
    </row>
    <row r="11" spans="16:38" ht="13.5">
      <c r="P11" s="286"/>
      <c r="Q11" s="286"/>
      <c r="R11" s="286"/>
      <c r="S11" s="286"/>
      <c r="T11" s="286"/>
      <c r="U11" s="413"/>
      <c r="V11" s="413"/>
      <c r="W11" s="413"/>
      <c r="X11" s="413"/>
      <c r="Y11" s="413"/>
      <c r="Z11" s="413"/>
      <c r="AA11" s="413"/>
      <c r="AB11" s="413"/>
      <c r="AC11" s="413"/>
      <c r="AD11" s="413"/>
      <c r="AE11" s="413"/>
      <c r="AF11" s="413"/>
      <c r="AG11" s="413"/>
      <c r="AH11" s="413"/>
      <c r="AI11" s="413"/>
      <c r="AJ11" s="413"/>
      <c r="AK11" s="413"/>
      <c r="AL11" s="14"/>
    </row>
    <row r="12" spans="16:38" ht="13.5">
      <c r="P12" s="286" t="s">
        <v>78</v>
      </c>
      <c r="Q12" s="286"/>
      <c r="R12" s="286"/>
      <c r="S12" s="286"/>
      <c r="T12" s="286"/>
      <c r="U12" s="413"/>
      <c r="V12" s="414"/>
      <c r="W12" s="414"/>
      <c r="X12" s="414"/>
      <c r="Y12" s="414"/>
      <c r="Z12" s="414"/>
      <c r="AA12" s="414"/>
      <c r="AB12" s="414"/>
      <c r="AC12" s="414"/>
      <c r="AD12" s="414"/>
      <c r="AE12" s="414"/>
      <c r="AF12" s="414"/>
      <c r="AG12" s="414"/>
      <c r="AH12" s="414"/>
      <c r="AI12" s="414"/>
      <c r="AJ12" s="414"/>
      <c r="AK12" s="414"/>
      <c r="AL12" s="14"/>
    </row>
    <row r="13" spans="16:38" ht="13.5">
      <c r="P13" s="286"/>
      <c r="Q13" s="286"/>
      <c r="R13" s="286"/>
      <c r="S13" s="286"/>
      <c r="T13" s="286"/>
      <c r="U13" s="414"/>
      <c r="V13" s="414"/>
      <c r="W13" s="414"/>
      <c r="X13" s="414"/>
      <c r="Y13" s="414"/>
      <c r="Z13" s="414"/>
      <c r="AA13" s="414"/>
      <c r="AB13" s="414"/>
      <c r="AC13" s="414"/>
      <c r="AD13" s="414"/>
      <c r="AE13" s="414"/>
      <c r="AF13" s="414"/>
      <c r="AG13" s="414"/>
      <c r="AH13" s="414"/>
      <c r="AI13" s="414"/>
      <c r="AJ13" s="414"/>
      <c r="AK13" s="414"/>
      <c r="AL13" s="14"/>
    </row>
    <row r="14" spans="16:38" ht="12.75" customHeight="1">
      <c r="P14" s="279" t="s">
        <v>58</v>
      </c>
      <c r="Q14" s="279"/>
      <c r="R14" s="279"/>
      <c r="S14" s="279"/>
      <c r="T14" s="279"/>
      <c r="U14" s="413"/>
      <c r="V14" s="413"/>
      <c r="W14" s="413"/>
      <c r="X14" s="413"/>
      <c r="Y14" s="413"/>
      <c r="Z14" s="413"/>
      <c r="AA14" s="413"/>
      <c r="AB14" s="413"/>
      <c r="AC14" s="413"/>
      <c r="AD14" s="413"/>
      <c r="AE14" s="413"/>
      <c r="AF14" s="413"/>
      <c r="AG14" s="413"/>
      <c r="AH14" s="413"/>
      <c r="AI14" s="413"/>
      <c r="AJ14" s="413"/>
      <c r="AK14" s="413"/>
      <c r="AL14" s="14"/>
    </row>
    <row r="15" spans="16:38" ht="13.5">
      <c r="P15" s="279"/>
      <c r="Q15" s="279"/>
      <c r="R15" s="279"/>
      <c r="S15" s="279"/>
      <c r="T15" s="279"/>
      <c r="U15" s="413"/>
      <c r="V15" s="413"/>
      <c r="W15" s="413"/>
      <c r="X15" s="413"/>
      <c r="Y15" s="413"/>
      <c r="Z15" s="413"/>
      <c r="AA15" s="413"/>
      <c r="AB15" s="413"/>
      <c r="AC15" s="413"/>
      <c r="AD15" s="413"/>
      <c r="AE15" s="413"/>
      <c r="AF15" s="413"/>
      <c r="AG15" s="413"/>
      <c r="AH15" s="413"/>
      <c r="AI15" s="413"/>
      <c r="AJ15" s="413"/>
      <c r="AK15" s="413"/>
      <c r="AL15" s="14"/>
    </row>
    <row r="18" spans="2:38" ht="13.5">
      <c r="B18" s="408" t="s">
        <v>359</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row>
    <row r="19" spans="2:38" ht="13.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1" spans="2:38" ht="13.5">
      <c r="B21" s="409" t="s">
        <v>361</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row>
    <row r="22" spans="2:38" ht="18.75" customHeight="1">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row>
    <row r="24" spans="2:38" ht="17.25" customHeight="1">
      <c r="B24" s="410" t="s">
        <v>87</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row>
    <row r="26" ht="13.5">
      <c r="C26" s="13" t="s">
        <v>298</v>
      </c>
    </row>
    <row r="27" spans="7:23" ht="13.5">
      <c r="G27" s="410"/>
      <c r="H27" s="410"/>
      <c r="I27" s="410"/>
      <c r="J27" s="410"/>
      <c r="K27" s="410"/>
      <c r="L27" s="410"/>
      <c r="M27" s="410"/>
      <c r="N27" s="410"/>
      <c r="O27" s="410"/>
      <c r="P27" s="410"/>
      <c r="Q27" s="410"/>
      <c r="S27" s="18"/>
      <c r="T27" s="18"/>
      <c r="U27" s="18"/>
      <c r="V27" s="18"/>
      <c r="W27" s="18"/>
    </row>
    <row r="44" spans="4:38" ht="45" customHeight="1">
      <c r="D44" s="407"/>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row>
    <row r="45" spans="4:38" ht="46.5" customHeight="1">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row>
    <row r="46" spans="4:38" ht="26.25" customHeight="1">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row>
  </sheetData>
  <sheetProtection/>
  <mergeCells count="14">
    <mergeCell ref="AC4:AL4"/>
    <mergeCell ref="P10:T11"/>
    <mergeCell ref="U10:AK11"/>
    <mergeCell ref="P12:T13"/>
    <mergeCell ref="U12:AK13"/>
    <mergeCell ref="P14:T15"/>
    <mergeCell ref="U14:AK15"/>
    <mergeCell ref="D46:AL46"/>
    <mergeCell ref="B18:AL18"/>
    <mergeCell ref="B21:AL22"/>
    <mergeCell ref="B24:AL24"/>
    <mergeCell ref="G27:Q27"/>
    <mergeCell ref="D44:AL44"/>
    <mergeCell ref="D45:AL45"/>
  </mergeCells>
  <printOptions horizont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B1:AL44"/>
  <sheetViews>
    <sheetView showZeros="0" view="pageBreakPreview" zoomScale="98" zoomScaleSheetLayoutView="98" zoomScalePageLayoutView="0" workbookViewId="0" topLeftCell="A1">
      <selection activeCell="AP29" sqref="AP29"/>
    </sheetView>
  </sheetViews>
  <sheetFormatPr defaultColWidth="9.00390625" defaultRowHeight="13.5"/>
  <cols>
    <col min="1" max="38" width="2.25390625" style="13" customWidth="1"/>
    <col min="39" max="39" width="9.00390625" style="13" bestFit="1" customWidth="1"/>
    <col min="40" max="16384" width="9.00390625" style="13" customWidth="1"/>
  </cols>
  <sheetData>
    <row r="1" spans="2:38" ht="13.5">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ht="13.5">
      <c r="B2" s="207" t="s">
        <v>110</v>
      </c>
    </row>
    <row r="3" spans="30:38" ht="13.5">
      <c r="AD3" s="410"/>
      <c r="AE3" s="410"/>
      <c r="AF3" s="410"/>
      <c r="AG3" s="410"/>
      <c r="AH3" s="410"/>
      <c r="AI3" s="410"/>
      <c r="AJ3" s="410"/>
      <c r="AK3" s="410"/>
      <c r="AL3" s="410"/>
    </row>
    <row r="4" spans="29:38" ht="13.5">
      <c r="AC4" s="412" t="s">
        <v>69</v>
      </c>
      <c r="AD4" s="412"/>
      <c r="AE4" s="412"/>
      <c r="AF4" s="412"/>
      <c r="AG4" s="412"/>
      <c r="AH4" s="412"/>
      <c r="AI4" s="412"/>
      <c r="AJ4" s="412"/>
      <c r="AK4" s="412"/>
      <c r="AL4" s="412"/>
    </row>
    <row r="5" spans="31:38" ht="13.5">
      <c r="AE5" s="208"/>
      <c r="AF5" s="208"/>
      <c r="AG5" s="208"/>
      <c r="AH5" s="208"/>
      <c r="AI5" s="208"/>
      <c r="AJ5" s="208"/>
      <c r="AK5" s="208"/>
      <c r="AL5" s="208"/>
    </row>
    <row r="6" spans="31:38" ht="13.5">
      <c r="AE6" s="208"/>
      <c r="AF6" s="208"/>
      <c r="AG6" s="208"/>
      <c r="AH6" s="208"/>
      <c r="AI6" s="208"/>
      <c r="AJ6" s="208"/>
      <c r="AK6" s="208"/>
      <c r="AL6" s="208"/>
    </row>
    <row r="8" ht="13.5">
      <c r="C8" s="13" t="s">
        <v>72</v>
      </c>
    </row>
    <row r="12" spans="25:37" ht="13.5">
      <c r="Y12" s="415" t="s">
        <v>363</v>
      </c>
      <c r="Z12" s="415"/>
      <c r="AA12" s="415"/>
      <c r="AB12" s="415"/>
      <c r="AC12" s="415"/>
      <c r="AD12" s="415"/>
      <c r="AE12" s="415"/>
      <c r="AF12" s="415"/>
      <c r="AG12" s="415"/>
      <c r="AH12" s="415"/>
      <c r="AI12" s="415"/>
      <c r="AJ12" s="415"/>
      <c r="AK12" s="415"/>
    </row>
    <row r="13" spans="25:37" ht="13.5">
      <c r="Y13" s="415"/>
      <c r="Z13" s="415"/>
      <c r="AA13" s="415"/>
      <c r="AB13" s="415"/>
      <c r="AC13" s="415"/>
      <c r="AD13" s="415"/>
      <c r="AE13" s="415"/>
      <c r="AF13" s="415"/>
      <c r="AG13" s="415"/>
      <c r="AH13" s="415"/>
      <c r="AI13" s="415"/>
      <c r="AJ13" s="415"/>
      <c r="AK13" s="415"/>
    </row>
    <row r="17" spans="2:38" ht="13.5">
      <c r="B17" s="286" t="s">
        <v>248</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row>
    <row r="18" spans="2:38" ht="13.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2:38" ht="13.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1" spans="2:38" ht="13.5">
      <c r="B21" s="409" t="s">
        <v>198</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row>
    <row r="22" spans="2:38" ht="18.75" customHeight="1">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row>
    <row r="24" spans="2:38" ht="17.25" customHeight="1">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row>
    <row r="42" spans="4:38" ht="45" customHeight="1">
      <c r="D42" s="407"/>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row>
    <row r="43" spans="4:38" ht="46.5" customHeight="1">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row>
    <row r="44" spans="4:38" ht="26.25" customHeight="1">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row>
  </sheetData>
  <sheetProtection/>
  <mergeCells count="9">
    <mergeCell ref="D42:AL42"/>
    <mergeCell ref="D43:AL43"/>
    <mergeCell ref="D44:AL44"/>
    <mergeCell ref="AD3:AL3"/>
    <mergeCell ref="AC4:AL4"/>
    <mergeCell ref="Y12:AI13"/>
    <mergeCell ref="AJ12:AK13"/>
    <mergeCell ref="B17:AL17"/>
    <mergeCell ref="B21:AL22"/>
  </mergeCells>
  <printOptions horizontalCentered="1"/>
  <pageMargins left="0.984251968503937" right="0.7874015748031497" top="0.7874015748031497" bottom="0.7874015748031497" header="0.5118110236220472" footer="0.5118110236220472"/>
  <pageSetup blackAndWhite="1" firstPageNumber="0" useFirstPageNumber="1"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B1:AL45"/>
  <sheetViews>
    <sheetView view="pageBreakPreview" zoomScaleSheetLayoutView="100" zoomScalePageLayoutView="0" workbookViewId="0" topLeftCell="A1">
      <selection activeCell="AP29" sqref="AP29"/>
    </sheetView>
  </sheetViews>
  <sheetFormatPr defaultColWidth="9.00390625" defaultRowHeight="13.5"/>
  <cols>
    <col min="1" max="38" width="2.25390625" style="13" customWidth="1"/>
    <col min="39" max="39" width="9.00390625" style="13" bestFit="1" customWidth="1"/>
    <col min="40" max="16384" width="9.00390625" style="13" customWidth="1"/>
  </cols>
  <sheetData>
    <row r="1" spans="2:38" ht="13.5">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ht="13.5">
      <c r="B2" s="207" t="s">
        <v>366</v>
      </c>
    </row>
    <row r="4" spans="29:38" ht="13.5">
      <c r="AC4" s="412" t="s">
        <v>69</v>
      </c>
      <c r="AD4" s="412"/>
      <c r="AE4" s="412"/>
      <c r="AF4" s="412"/>
      <c r="AG4" s="412"/>
      <c r="AH4" s="412"/>
      <c r="AI4" s="412"/>
      <c r="AJ4" s="412"/>
      <c r="AK4" s="412"/>
      <c r="AL4" s="412"/>
    </row>
    <row r="5" spans="31:38" ht="13.5">
      <c r="AE5" s="208"/>
      <c r="AF5" s="208"/>
      <c r="AG5" s="208"/>
      <c r="AH5" s="208"/>
      <c r="AI5" s="208"/>
      <c r="AJ5" s="208"/>
      <c r="AK5" s="208"/>
      <c r="AL5" s="208"/>
    </row>
    <row r="7" ht="13.5">
      <c r="C7" s="13" t="s">
        <v>72</v>
      </c>
    </row>
    <row r="10" spans="16:38" ht="13.5">
      <c r="P10" s="286" t="s">
        <v>77</v>
      </c>
      <c r="Q10" s="286"/>
      <c r="R10" s="286"/>
      <c r="S10" s="286"/>
      <c r="T10" s="286"/>
      <c r="U10" s="413"/>
      <c r="V10" s="413"/>
      <c r="W10" s="413"/>
      <c r="X10" s="413"/>
      <c r="Y10" s="413"/>
      <c r="Z10" s="413"/>
      <c r="AA10" s="413"/>
      <c r="AB10" s="413"/>
      <c r="AC10" s="413"/>
      <c r="AD10" s="413"/>
      <c r="AE10" s="413"/>
      <c r="AF10" s="413"/>
      <c r="AG10" s="413"/>
      <c r="AH10" s="413"/>
      <c r="AI10" s="413"/>
      <c r="AJ10" s="413"/>
      <c r="AK10" s="413"/>
      <c r="AL10" s="14"/>
    </row>
    <row r="11" spans="16:38" ht="13.5">
      <c r="P11" s="286"/>
      <c r="Q11" s="286"/>
      <c r="R11" s="286"/>
      <c r="S11" s="286"/>
      <c r="T11" s="286"/>
      <c r="U11" s="413"/>
      <c r="V11" s="413"/>
      <c r="W11" s="413"/>
      <c r="X11" s="413"/>
      <c r="Y11" s="413"/>
      <c r="Z11" s="413"/>
      <c r="AA11" s="413"/>
      <c r="AB11" s="413"/>
      <c r="AC11" s="413"/>
      <c r="AD11" s="413"/>
      <c r="AE11" s="413"/>
      <c r="AF11" s="413"/>
      <c r="AG11" s="413"/>
      <c r="AH11" s="413"/>
      <c r="AI11" s="413"/>
      <c r="AJ11" s="413"/>
      <c r="AK11" s="413"/>
      <c r="AL11" s="14"/>
    </row>
    <row r="12" spans="16:38" ht="13.5">
      <c r="P12" s="286" t="s">
        <v>78</v>
      </c>
      <c r="Q12" s="286"/>
      <c r="R12" s="286"/>
      <c r="S12" s="286"/>
      <c r="T12" s="286"/>
      <c r="U12" s="413"/>
      <c r="V12" s="414"/>
      <c r="W12" s="414"/>
      <c r="X12" s="414"/>
      <c r="Y12" s="414"/>
      <c r="Z12" s="414"/>
      <c r="AA12" s="414"/>
      <c r="AB12" s="414"/>
      <c r="AC12" s="414"/>
      <c r="AD12" s="414"/>
      <c r="AE12" s="414"/>
      <c r="AF12" s="414"/>
      <c r="AG12" s="414"/>
      <c r="AH12" s="414"/>
      <c r="AI12" s="414"/>
      <c r="AJ12" s="414"/>
      <c r="AK12" s="414"/>
      <c r="AL12" s="14"/>
    </row>
    <row r="13" spans="16:38" ht="13.5">
      <c r="P13" s="286"/>
      <c r="Q13" s="286"/>
      <c r="R13" s="286"/>
      <c r="S13" s="286"/>
      <c r="T13" s="286"/>
      <c r="U13" s="414"/>
      <c r="V13" s="414"/>
      <c r="W13" s="414"/>
      <c r="X13" s="414"/>
      <c r="Y13" s="414"/>
      <c r="Z13" s="414"/>
      <c r="AA13" s="414"/>
      <c r="AB13" s="414"/>
      <c r="AC13" s="414"/>
      <c r="AD13" s="414"/>
      <c r="AE13" s="414"/>
      <c r="AF13" s="414"/>
      <c r="AG13" s="414"/>
      <c r="AH13" s="414"/>
      <c r="AI13" s="414"/>
      <c r="AJ13" s="414"/>
      <c r="AK13" s="414"/>
      <c r="AL13" s="14"/>
    </row>
    <row r="14" spans="16:38" ht="12.75" customHeight="1">
      <c r="P14" s="279" t="s">
        <v>58</v>
      </c>
      <c r="Q14" s="279"/>
      <c r="R14" s="279"/>
      <c r="S14" s="279"/>
      <c r="T14" s="279"/>
      <c r="U14" s="413"/>
      <c r="V14" s="413"/>
      <c r="W14" s="413"/>
      <c r="X14" s="413"/>
      <c r="Y14" s="413"/>
      <c r="Z14" s="413"/>
      <c r="AA14" s="413"/>
      <c r="AB14" s="413"/>
      <c r="AC14" s="413"/>
      <c r="AD14" s="413"/>
      <c r="AE14" s="413"/>
      <c r="AF14" s="413"/>
      <c r="AG14" s="413"/>
      <c r="AH14" s="413"/>
      <c r="AI14" s="413"/>
      <c r="AJ14" s="413"/>
      <c r="AK14" s="413"/>
      <c r="AL14" s="14"/>
    </row>
    <row r="15" spans="16:38" ht="13.5">
      <c r="P15" s="279"/>
      <c r="Q15" s="279"/>
      <c r="R15" s="279"/>
      <c r="S15" s="279"/>
      <c r="T15" s="279"/>
      <c r="U15" s="413"/>
      <c r="V15" s="413"/>
      <c r="W15" s="413"/>
      <c r="X15" s="413"/>
      <c r="Y15" s="413"/>
      <c r="Z15" s="413"/>
      <c r="AA15" s="413"/>
      <c r="AB15" s="413"/>
      <c r="AC15" s="413"/>
      <c r="AD15" s="413"/>
      <c r="AE15" s="413"/>
      <c r="AF15" s="413"/>
      <c r="AG15" s="413"/>
      <c r="AH15" s="413"/>
      <c r="AI15" s="413"/>
      <c r="AJ15" s="413"/>
      <c r="AK15" s="413"/>
      <c r="AL15" s="14"/>
    </row>
    <row r="16" spans="26:37" ht="22.5" customHeight="1">
      <c r="Z16" s="416" t="s">
        <v>367</v>
      </c>
      <c r="AA16" s="416"/>
      <c r="AB16" s="416"/>
      <c r="AC16" s="416"/>
      <c r="AD16" s="416"/>
      <c r="AE16" s="416"/>
      <c r="AF16" s="416"/>
      <c r="AG16" s="416"/>
      <c r="AH16" s="416"/>
      <c r="AI16" s="416"/>
      <c r="AJ16" s="416"/>
      <c r="AK16" s="416"/>
    </row>
    <row r="17" spans="25:37" ht="21.75" customHeight="1">
      <c r="Y17" s="210"/>
      <c r="Z17" s="211"/>
      <c r="AA17" s="211"/>
      <c r="AB17" s="211"/>
      <c r="AC17" s="211"/>
      <c r="AD17" s="212"/>
      <c r="AE17" s="212"/>
      <c r="AF17" s="212"/>
      <c r="AG17" s="212"/>
      <c r="AH17" s="212"/>
      <c r="AI17" s="212"/>
      <c r="AJ17" s="212"/>
      <c r="AK17" s="212"/>
    </row>
    <row r="19" spans="2:38" ht="13.5">
      <c r="B19" s="286" t="s">
        <v>369</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row>
    <row r="20" spans="2:38" ht="13.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2" spans="2:38" ht="28.5" customHeight="1">
      <c r="B22" s="409" t="s">
        <v>57</v>
      </c>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row>
    <row r="23" spans="2:38" ht="28.5" customHeight="1">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row>
    <row r="25" spans="2:38" ht="17.25" customHeight="1">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row>
    <row r="43" spans="4:38" ht="45" customHeight="1">
      <c r="D43" s="407"/>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row>
    <row r="44" spans="4:38" ht="46.5" customHeight="1">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row>
    <row r="45" spans="4:38" ht="26.25" customHeight="1">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row>
  </sheetData>
  <sheetProtection/>
  <mergeCells count="13">
    <mergeCell ref="AC4:AL4"/>
    <mergeCell ref="P10:T11"/>
    <mergeCell ref="U10:AK11"/>
    <mergeCell ref="P12:T13"/>
    <mergeCell ref="U12:AK13"/>
    <mergeCell ref="P14:T15"/>
    <mergeCell ref="U14:AK15"/>
    <mergeCell ref="Z16:AK16"/>
    <mergeCell ref="B19:AL19"/>
    <mergeCell ref="B22:AL23"/>
    <mergeCell ref="D43:AL43"/>
    <mergeCell ref="D44:AL44"/>
    <mergeCell ref="D45:AL45"/>
  </mergeCells>
  <printOptions horizont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K29"/>
  <sheetViews>
    <sheetView view="pageBreakPreview" zoomScale="85" zoomScaleSheetLayoutView="85" zoomScalePageLayoutView="0" workbookViewId="0" topLeftCell="A1">
      <selection activeCell="AP29" sqref="AP29"/>
    </sheetView>
  </sheetViews>
  <sheetFormatPr defaultColWidth="9.00390625" defaultRowHeight="13.5"/>
  <cols>
    <col min="1" max="1" width="3.75390625" style="213" customWidth="1"/>
    <col min="2" max="2" width="4.50390625" style="213" customWidth="1"/>
    <col min="3" max="3" width="11.50390625" style="213" customWidth="1"/>
    <col min="4" max="4" width="9.75390625" style="213" customWidth="1"/>
    <col min="5" max="5" width="13.75390625" style="213" customWidth="1"/>
    <col min="6" max="6" width="9.75390625" style="213" customWidth="1"/>
    <col min="7" max="7" width="16.50390625" style="213" customWidth="1"/>
    <col min="8" max="8" width="9.75390625" style="213" customWidth="1"/>
    <col min="9" max="10" width="13.75390625" style="213" customWidth="1"/>
    <col min="11" max="11" width="17.00390625" style="213" customWidth="1"/>
    <col min="12" max="12" width="9.00390625" style="213" bestFit="1" customWidth="1"/>
    <col min="13" max="16384" width="9.00390625" style="213" customWidth="1"/>
  </cols>
  <sheetData>
    <row r="1" spans="1:2" ht="23.25" customHeight="1">
      <c r="A1" s="214" t="s">
        <v>335</v>
      </c>
      <c r="B1" s="214"/>
    </row>
    <row r="2" spans="1:2" ht="23.25" customHeight="1">
      <c r="A2" s="214" t="s">
        <v>177</v>
      </c>
      <c r="B2" s="214"/>
    </row>
    <row r="3" spans="1:2" ht="17.25" customHeight="1">
      <c r="A3" s="215" t="s">
        <v>360</v>
      </c>
      <c r="B3" s="215"/>
    </row>
    <row r="4" ht="18.75" customHeight="1"/>
    <row r="5" spans="1:10" ht="26.25" customHeight="1">
      <c r="A5" s="427" t="s">
        <v>371</v>
      </c>
      <c r="B5" s="427"/>
      <c r="C5" s="427"/>
      <c r="D5" s="427"/>
      <c r="E5" s="427"/>
      <c r="F5" s="427"/>
      <c r="G5" s="427"/>
      <c r="H5" s="427"/>
      <c r="I5" s="427"/>
      <c r="J5" s="427"/>
    </row>
    <row r="6" ht="7.5" customHeight="1"/>
    <row r="7" spans="8:11" ht="26.25" customHeight="1">
      <c r="H7" s="216" t="s">
        <v>372</v>
      </c>
      <c r="I7" s="428" t="s">
        <v>257</v>
      </c>
      <c r="J7" s="428"/>
      <c r="K7" s="213" t="s">
        <v>24</v>
      </c>
    </row>
    <row r="8" spans="1:2" ht="26.25" customHeight="1">
      <c r="A8" s="217" t="s">
        <v>247</v>
      </c>
      <c r="B8" s="217"/>
    </row>
    <row r="9" spans="1:10" ht="26.25" customHeight="1">
      <c r="A9" s="425" t="s">
        <v>374</v>
      </c>
      <c r="B9" s="425"/>
      <c r="C9" s="425"/>
      <c r="D9" s="426">
        <f>'別紙１_補助事業計画'!K10</f>
        <v>0</v>
      </c>
      <c r="E9" s="426"/>
      <c r="F9" s="426"/>
      <c r="G9" s="218" t="s">
        <v>375</v>
      </c>
      <c r="H9" s="426">
        <f>'別紙１_補助事業計画'!AC8</f>
        <v>0</v>
      </c>
      <c r="I9" s="426"/>
      <c r="J9" s="426"/>
    </row>
    <row r="10" spans="1:10" ht="26.25" customHeight="1">
      <c r="A10" s="425" t="s">
        <v>239</v>
      </c>
      <c r="B10" s="425"/>
      <c r="C10" s="425"/>
      <c r="D10" s="426">
        <f>'別紙１_補助事業計画'!K9</f>
        <v>0</v>
      </c>
      <c r="E10" s="426"/>
      <c r="F10" s="426"/>
      <c r="G10" s="218" t="s">
        <v>376</v>
      </c>
      <c r="H10" s="426" t="str">
        <f>'別紙１_補助事業計画'!AC10&amp;"/"&amp;'別紙１_補助事業計画'!Z11</f>
        <v>/</v>
      </c>
      <c r="I10" s="426"/>
      <c r="J10" s="426"/>
    </row>
    <row r="11" spans="1:10" ht="26.25" customHeight="1">
      <c r="A11" s="425" t="s">
        <v>377</v>
      </c>
      <c r="B11" s="425"/>
      <c r="C11" s="425"/>
      <c r="D11" s="426" t="str">
        <f>'別紙１_補助事業計画'!O13&amp;" "&amp;'別紙１_補助事業計画'!AA13</f>
        <v> </v>
      </c>
      <c r="E11" s="426"/>
      <c r="F11" s="426"/>
      <c r="G11" s="218" t="s">
        <v>379</v>
      </c>
      <c r="H11" s="426">
        <f>'別紙１_補助事業計画'!AC14</f>
        <v>0</v>
      </c>
      <c r="I11" s="426"/>
      <c r="J11" s="426"/>
    </row>
    <row r="12" spans="1:10" ht="26.25" customHeight="1">
      <c r="A12" s="425" t="s">
        <v>192</v>
      </c>
      <c r="B12" s="425"/>
      <c r="C12" s="425"/>
      <c r="D12" s="426">
        <f>'別紙１_補助事業計画'!K11</f>
        <v>0</v>
      </c>
      <c r="E12" s="426"/>
      <c r="F12" s="426"/>
      <c r="G12" s="218" t="s">
        <v>381</v>
      </c>
      <c r="H12" s="426">
        <f>'別紙１_補助事業計画'!K14</f>
        <v>0</v>
      </c>
      <c r="I12" s="426"/>
      <c r="J12" s="426"/>
    </row>
    <row r="13" ht="13.5" customHeight="1"/>
    <row r="14" spans="1:2" ht="26.25" customHeight="1">
      <c r="A14" s="217" t="s">
        <v>382</v>
      </c>
      <c r="B14" s="217"/>
    </row>
    <row r="15" spans="1:10" ht="26.25" customHeight="1">
      <c r="A15" s="219" t="s">
        <v>383</v>
      </c>
      <c r="B15" s="220"/>
      <c r="C15" s="220"/>
      <c r="D15" s="220"/>
      <c r="E15" s="220"/>
      <c r="F15" s="220"/>
      <c r="G15" s="220"/>
      <c r="H15" s="220"/>
      <c r="I15" s="220"/>
      <c r="J15" s="221"/>
    </row>
    <row r="16" spans="1:10" ht="41.25" customHeight="1">
      <c r="A16" s="418">
        <f>'別紙１_補助事業計画'!C28</f>
        <v>0</v>
      </c>
      <c r="B16" s="419"/>
      <c r="C16" s="419"/>
      <c r="D16" s="419"/>
      <c r="E16" s="419"/>
      <c r="F16" s="419"/>
      <c r="G16" s="419"/>
      <c r="H16" s="419"/>
      <c r="I16" s="419"/>
      <c r="J16" s="420"/>
    </row>
    <row r="17" spans="1:10" ht="26.25" customHeight="1">
      <c r="A17" s="219" t="s">
        <v>384</v>
      </c>
      <c r="B17" s="220"/>
      <c r="C17" s="220"/>
      <c r="D17" s="220"/>
      <c r="E17" s="220"/>
      <c r="F17" s="220"/>
      <c r="G17" s="220"/>
      <c r="H17" s="220"/>
      <c r="I17" s="220"/>
      <c r="J17" s="221"/>
    </row>
    <row r="18" spans="1:10" ht="66" customHeight="1">
      <c r="A18" s="418">
        <f>'別紙１_補助事業計画'!C32</f>
        <v>0</v>
      </c>
      <c r="B18" s="419"/>
      <c r="C18" s="419"/>
      <c r="D18" s="419"/>
      <c r="E18" s="419"/>
      <c r="F18" s="419"/>
      <c r="G18" s="419"/>
      <c r="H18" s="419"/>
      <c r="I18" s="419"/>
      <c r="J18" s="420"/>
    </row>
    <row r="19" spans="1:10" ht="26.25" customHeight="1">
      <c r="A19" s="219" t="s">
        <v>385</v>
      </c>
      <c r="B19" s="220"/>
      <c r="C19" s="220"/>
      <c r="D19" s="220"/>
      <c r="E19" s="220"/>
      <c r="F19" s="220"/>
      <c r="G19" s="220"/>
      <c r="H19" s="220"/>
      <c r="I19" s="220"/>
      <c r="J19" s="221"/>
    </row>
    <row r="20" spans="1:10" ht="42.75" customHeight="1">
      <c r="A20" s="418">
        <f>'別紙１_補助事業計画'!I54</f>
        <v>0</v>
      </c>
      <c r="B20" s="419"/>
      <c r="C20" s="419"/>
      <c r="D20" s="419"/>
      <c r="E20" s="419"/>
      <c r="F20" s="419"/>
      <c r="G20" s="419"/>
      <c r="H20" s="419"/>
      <c r="I20" s="419"/>
      <c r="J20" s="420"/>
    </row>
    <row r="21" spans="1:10" ht="26.25" customHeight="1">
      <c r="A21" s="219" t="s">
        <v>170</v>
      </c>
      <c r="B21" s="220"/>
      <c r="C21" s="220"/>
      <c r="D21" s="220"/>
      <c r="E21" s="220"/>
      <c r="F21" s="220"/>
      <c r="G21" s="220"/>
      <c r="H21" s="220"/>
      <c r="I21" s="220"/>
      <c r="J21" s="221"/>
    </row>
    <row r="22" spans="1:11" ht="32.25" customHeight="1">
      <c r="A22" s="421" t="s">
        <v>387</v>
      </c>
      <c r="B22" s="422"/>
      <c r="C22" s="422"/>
      <c r="D22" s="422"/>
      <c r="E22" s="422"/>
      <c r="F22" s="422"/>
      <c r="G22" s="422"/>
      <c r="H22" s="422"/>
      <c r="I22" s="422"/>
      <c r="J22" s="423"/>
      <c r="K22" s="213" t="s">
        <v>388</v>
      </c>
    </row>
    <row r="23" ht="13.5" customHeight="1"/>
    <row r="24" spans="1:2" ht="26.25" customHeight="1">
      <c r="A24" s="217" t="s">
        <v>389</v>
      </c>
      <c r="B24" s="217"/>
    </row>
    <row r="25" spans="1:10" ht="26.25" customHeight="1">
      <c r="A25" s="218" t="s">
        <v>15</v>
      </c>
      <c r="B25" s="218" t="s">
        <v>334</v>
      </c>
      <c r="C25" s="424" t="s">
        <v>194</v>
      </c>
      <c r="D25" s="424"/>
      <c r="E25" s="424" t="s">
        <v>196</v>
      </c>
      <c r="F25" s="424"/>
      <c r="G25" s="424" t="s">
        <v>197</v>
      </c>
      <c r="H25" s="424"/>
      <c r="I25" s="222" t="s">
        <v>391</v>
      </c>
      <c r="J25" s="222" t="s">
        <v>201</v>
      </c>
    </row>
    <row r="26" spans="1:11" ht="77.25" customHeight="1">
      <c r="A26" s="223">
        <v>1</v>
      </c>
      <c r="B26" s="224" t="s">
        <v>8</v>
      </c>
      <c r="C26" s="417">
        <f>'別紙２_対象課題'!C8</f>
        <v>0</v>
      </c>
      <c r="D26" s="417"/>
      <c r="E26" s="417">
        <f>'別紙２_対象課題'!D8</f>
        <v>0</v>
      </c>
      <c r="F26" s="417"/>
      <c r="G26" s="417">
        <f>'別紙２_対象課題'!E8</f>
        <v>0</v>
      </c>
      <c r="H26" s="417"/>
      <c r="I26" s="225">
        <f>'別紙２_対象課題'!F8</f>
        <v>0</v>
      </c>
      <c r="J26" s="225">
        <f>'別紙２_対象課題'!G8</f>
        <v>0</v>
      </c>
      <c r="K26" s="213" t="s">
        <v>392</v>
      </c>
    </row>
    <row r="27" spans="1:10" ht="77.25" customHeight="1">
      <c r="A27" s="223">
        <v>2</v>
      </c>
      <c r="B27" s="224"/>
      <c r="C27" s="417">
        <f>IF('別紙２_対象課題'!C9=0,"",'別紙２_対象課題'!C9)</f>
      </c>
      <c r="D27" s="417"/>
      <c r="E27" s="417">
        <f>IF('別紙２_対象課題'!D9=0,"",'別紙２_対象課題'!D9)</f>
      </c>
      <c r="F27" s="417"/>
      <c r="G27" s="417">
        <f>IF('別紙２_対象課題'!E9=0,"",'別紙２_対象課題'!E9)</f>
      </c>
      <c r="H27" s="417"/>
      <c r="I27" s="225">
        <f>IF('別紙２_対象課題'!F9=0,"",'別紙２_対象課題'!F9)</f>
      </c>
      <c r="J27" s="225">
        <f>IF('別紙２_対象課題'!G9=0,"",'別紙２_対象課題'!G9)</f>
      </c>
    </row>
    <row r="28" spans="1:10" ht="77.25" customHeight="1">
      <c r="A28" s="223">
        <v>3</v>
      </c>
      <c r="B28" s="224"/>
      <c r="C28" s="417">
        <f>IF('別紙２_対象課題'!C10=0,"",'別紙２_対象課題'!C10)</f>
      </c>
      <c r="D28" s="417"/>
      <c r="E28" s="417">
        <f>IF('別紙２_対象課題'!D10=0,"",'別紙２_対象課題'!D10)</f>
      </c>
      <c r="F28" s="417"/>
      <c r="G28" s="417">
        <f>IF('別紙２_対象課題'!E10=0,"",'別紙２_対象課題'!E10)</f>
      </c>
      <c r="H28" s="417"/>
      <c r="I28" s="225">
        <f>IF('別紙２_対象課題'!F10=0,"",'別紙２_対象課題'!F10)</f>
      </c>
      <c r="J28" s="225">
        <f>IF('別紙２_対象課題'!G10=0,"",'別紙２_対象課題'!G10)</f>
      </c>
    </row>
    <row r="29" spans="1:10" ht="77.25" customHeight="1">
      <c r="A29" s="223">
        <v>4</v>
      </c>
      <c r="B29" s="224"/>
      <c r="C29" s="417">
        <f>IF('別紙２_対象課題'!C11=0,"",'別紙２_対象課題'!C11)</f>
      </c>
      <c r="D29" s="417"/>
      <c r="E29" s="417">
        <f>IF('別紙２_対象課題'!D11=0,"",'別紙２_対象課題'!D11)</f>
      </c>
      <c r="F29" s="417"/>
      <c r="G29" s="417">
        <f>IF('別紙２_対象課題'!E11=0,"",'別紙２_対象課題'!E11)</f>
      </c>
      <c r="H29" s="417"/>
      <c r="I29" s="225">
        <f>IF('別紙２_対象課題'!F11=0,"",'別紙２_対象課題'!F11)</f>
      </c>
      <c r="J29" s="225">
        <f>IF('別紙２_対象課題'!G11=0,"",'別紙２_対象課題'!G11)</f>
      </c>
    </row>
  </sheetData>
  <sheetProtection/>
  <mergeCells count="33">
    <mergeCell ref="A5:J5"/>
    <mergeCell ref="I7:J7"/>
    <mergeCell ref="A9:C9"/>
    <mergeCell ref="D9:F9"/>
    <mergeCell ref="H9:J9"/>
    <mergeCell ref="A10:C10"/>
    <mergeCell ref="D10:F10"/>
    <mergeCell ref="H10:J10"/>
    <mergeCell ref="A11:C11"/>
    <mergeCell ref="D11:F11"/>
    <mergeCell ref="H11:J11"/>
    <mergeCell ref="A12:C12"/>
    <mergeCell ref="D12:F12"/>
    <mergeCell ref="H12:J12"/>
    <mergeCell ref="A16:J16"/>
    <mergeCell ref="A18:J18"/>
    <mergeCell ref="A20:J20"/>
    <mergeCell ref="A22:J22"/>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s>
  <dataValidations count="1">
    <dataValidation type="list" allowBlank="1" showInputMessage="1" showErrorMessage="1" sqref="B26:B29">
      <formula1>"補助事業対象,補助事業対象外"</formula1>
    </dataValidation>
  </dataValidations>
  <printOptions horizontalCentered="1" verticalCentered="1"/>
  <pageMargins left="0.7874015748031497" right="0.5905511811023623" top="0.7874015748031497" bottom="0.7874015748031497" header="0.5118110236220472" footer="0.5118110236220472"/>
  <pageSetup firstPageNumber="0" useFirstPageNumber="1" fitToHeight="1" fitToWidth="1"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tabColor indexed="13"/>
  </sheetPr>
  <dimension ref="B1:AL53"/>
  <sheetViews>
    <sheetView view="pageBreakPreview" zoomScale="90" zoomScaleSheetLayoutView="90" zoomScalePageLayoutView="0" workbookViewId="0" topLeftCell="A1">
      <selection activeCell="AP29" sqref="AP29"/>
    </sheetView>
  </sheetViews>
  <sheetFormatPr defaultColWidth="9.00390625" defaultRowHeight="13.5" customHeight="1"/>
  <cols>
    <col min="1" max="1" width="2.25390625" style="13" customWidth="1"/>
    <col min="2" max="38" width="2.25390625" style="140" customWidth="1"/>
    <col min="39" max="39" width="9.00390625" style="140" bestFit="1" customWidth="1"/>
    <col min="40" max="40" width="9.00390625" style="13" bestFit="1" customWidth="1"/>
    <col min="41" max="16384" width="9.00390625" style="13" customWidth="1"/>
  </cols>
  <sheetData>
    <row r="1" spans="2:38" ht="13.5" customHeight="1">
      <c r="B1" s="140" t="s">
        <v>66</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ht="13.5" customHeight="1">
      <c r="B2" s="140" t="s">
        <v>181</v>
      </c>
    </row>
    <row r="4" spans="29:38" ht="13.5" customHeight="1">
      <c r="AC4" s="434" t="s">
        <v>69</v>
      </c>
      <c r="AD4" s="434"/>
      <c r="AE4" s="434"/>
      <c r="AF4" s="434"/>
      <c r="AG4" s="434"/>
      <c r="AH4" s="434"/>
      <c r="AI4" s="434"/>
      <c r="AJ4" s="434"/>
      <c r="AK4" s="434"/>
      <c r="AL4" s="434"/>
    </row>
    <row r="5" spans="31:38" ht="13.5" customHeight="1">
      <c r="AE5" s="204"/>
      <c r="AF5" s="204"/>
      <c r="AG5" s="204"/>
      <c r="AH5" s="204"/>
      <c r="AI5" s="204"/>
      <c r="AJ5" s="204"/>
      <c r="AK5" s="204"/>
      <c r="AL5" s="204"/>
    </row>
    <row r="7" ht="13.5" customHeight="1">
      <c r="C7" s="140" t="s">
        <v>72</v>
      </c>
    </row>
    <row r="9" spans="2:38" ht="13.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4"/>
    </row>
    <row r="10" spans="2:38" ht="13.5" customHeight="1">
      <c r="B10" s="13"/>
      <c r="C10" s="13"/>
      <c r="D10" s="13"/>
      <c r="E10" s="13"/>
      <c r="F10" s="13"/>
      <c r="G10" s="13"/>
      <c r="H10" s="13"/>
      <c r="I10" s="13"/>
      <c r="J10" s="13"/>
      <c r="K10" s="13"/>
      <c r="L10" s="13"/>
      <c r="M10" s="13"/>
      <c r="N10" s="13"/>
      <c r="O10" s="13"/>
      <c r="P10" s="286" t="s">
        <v>12</v>
      </c>
      <c r="Q10" s="286"/>
      <c r="R10" s="286"/>
      <c r="S10" s="13"/>
      <c r="T10" s="13"/>
      <c r="U10" s="13"/>
      <c r="V10" s="13"/>
      <c r="W10" s="13"/>
      <c r="X10" s="13"/>
      <c r="Y10" s="13"/>
      <c r="Z10" s="13"/>
      <c r="AA10" s="13"/>
      <c r="AB10" s="13"/>
      <c r="AC10" s="13"/>
      <c r="AD10" s="13"/>
      <c r="AE10" s="13"/>
      <c r="AF10" s="13"/>
      <c r="AG10" s="13"/>
      <c r="AH10" s="13"/>
      <c r="AI10" s="13"/>
      <c r="AJ10" s="13"/>
      <c r="AK10" s="13"/>
      <c r="AL10" s="14"/>
    </row>
    <row r="11" spans="2:38" ht="13.5" customHeight="1">
      <c r="B11" s="13"/>
      <c r="C11" s="13"/>
      <c r="D11" s="13"/>
      <c r="E11" s="13"/>
      <c r="F11" s="13"/>
      <c r="G11" s="13"/>
      <c r="H11" s="13"/>
      <c r="I11" s="13"/>
      <c r="J11" s="13"/>
      <c r="K11" s="13"/>
      <c r="L11" s="13"/>
      <c r="M11" s="13"/>
      <c r="N11" s="13"/>
      <c r="O11" s="13"/>
      <c r="P11" s="286"/>
      <c r="Q11" s="286"/>
      <c r="R11" s="286"/>
      <c r="S11" s="13"/>
      <c r="T11" s="13"/>
      <c r="U11" s="13"/>
      <c r="V11" s="13"/>
      <c r="W11" s="13"/>
      <c r="X11" s="13"/>
      <c r="Y11" s="13"/>
      <c r="Z11" s="13"/>
      <c r="AA11" s="13"/>
      <c r="AB11" s="13"/>
      <c r="AC11" s="13"/>
      <c r="AD11" s="13"/>
      <c r="AE11" s="13"/>
      <c r="AF11" s="13"/>
      <c r="AG11" s="13"/>
      <c r="AH11" s="13"/>
      <c r="AI11" s="13"/>
      <c r="AJ11" s="13"/>
      <c r="AK11" s="13"/>
      <c r="AL11" s="14"/>
    </row>
    <row r="12" spans="2:38" ht="13.5" customHeight="1">
      <c r="B12" s="13"/>
      <c r="C12" s="13"/>
      <c r="D12" s="13"/>
      <c r="E12" s="13"/>
      <c r="F12" s="13"/>
      <c r="G12" s="13"/>
      <c r="H12" s="13"/>
      <c r="I12" s="13"/>
      <c r="J12" s="13"/>
      <c r="K12" s="13"/>
      <c r="L12" s="13"/>
      <c r="M12" s="13"/>
      <c r="N12" s="13"/>
      <c r="O12" s="13"/>
      <c r="P12" s="286" t="s">
        <v>77</v>
      </c>
      <c r="Q12" s="286"/>
      <c r="R12" s="286"/>
      <c r="S12" s="286"/>
      <c r="T12" s="286"/>
      <c r="U12" s="432"/>
      <c r="V12" s="432"/>
      <c r="W12" s="432"/>
      <c r="X12" s="432"/>
      <c r="Y12" s="432"/>
      <c r="Z12" s="432"/>
      <c r="AA12" s="432"/>
      <c r="AB12" s="432"/>
      <c r="AC12" s="432"/>
      <c r="AD12" s="432"/>
      <c r="AE12" s="432"/>
      <c r="AF12" s="432"/>
      <c r="AG12" s="432"/>
      <c r="AH12" s="432"/>
      <c r="AI12" s="432"/>
      <c r="AJ12" s="432"/>
      <c r="AK12" s="432"/>
      <c r="AL12" s="14"/>
    </row>
    <row r="13" spans="2:38" ht="13.5" customHeight="1">
      <c r="B13" s="13"/>
      <c r="C13" s="13"/>
      <c r="D13" s="13"/>
      <c r="E13" s="13"/>
      <c r="F13" s="13"/>
      <c r="G13" s="13"/>
      <c r="H13" s="13"/>
      <c r="I13" s="13"/>
      <c r="J13" s="13"/>
      <c r="K13" s="13"/>
      <c r="L13" s="13"/>
      <c r="M13" s="13"/>
      <c r="N13" s="13"/>
      <c r="O13" s="13"/>
      <c r="P13" s="286"/>
      <c r="Q13" s="286"/>
      <c r="R13" s="286"/>
      <c r="S13" s="286"/>
      <c r="T13" s="286"/>
      <c r="U13" s="432"/>
      <c r="V13" s="432"/>
      <c r="W13" s="432"/>
      <c r="X13" s="432"/>
      <c r="Y13" s="432"/>
      <c r="Z13" s="432"/>
      <c r="AA13" s="432"/>
      <c r="AB13" s="432"/>
      <c r="AC13" s="432"/>
      <c r="AD13" s="432"/>
      <c r="AE13" s="432"/>
      <c r="AF13" s="432"/>
      <c r="AG13" s="432"/>
      <c r="AH13" s="432"/>
      <c r="AI13" s="432"/>
      <c r="AJ13" s="432"/>
      <c r="AK13" s="432"/>
      <c r="AL13" s="14"/>
    </row>
    <row r="14" spans="2:38" ht="13.5" customHeight="1">
      <c r="B14" s="13"/>
      <c r="C14" s="13"/>
      <c r="D14" s="13"/>
      <c r="E14" s="13"/>
      <c r="F14" s="13"/>
      <c r="G14" s="13"/>
      <c r="H14" s="13"/>
      <c r="I14" s="13"/>
      <c r="J14" s="13"/>
      <c r="K14" s="13"/>
      <c r="L14" s="13"/>
      <c r="M14" s="13"/>
      <c r="N14" s="13"/>
      <c r="O14" s="13"/>
      <c r="P14" s="286" t="s">
        <v>78</v>
      </c>
      <c r="Q14" s="286"/>
      <c r="R14" s="286"/>
      <c r="S14" s="286"/>
      <c r="T14" s="286"/>
      <c r="U14" s="432"/>
      <c r="V14" s="435"/>
      <c r="W14" s="435"/>
      <c r="X14" s="435"/>
      <c r="Y14" s="435"/>
      <c r="Z14" s="435"/>
      <c r="AA14" s="435"/>
      <c r="AB14" s="435"/>
      <c r="AC14" s="435"/>
      <c r="AD14" s="435"/>
      <c r="AE14" s="435"/>
      <c r="AF14" s="435"/>
      <c r="AG14" s="435"/>
      <c r="AH14" s="435"/>
      <c r="AI14" s="435"/>
      <c r="AJ14" s="435"/>
      <c r="AK14" s="435"/>
      <c r="AL14" s="14"/>
    </row>
    <row r="15" spans="2:38" ht="13.5" customHeight="1">
      <c r="B15" s="13"/>
      <c r="C15" s="13"/>
      <c r="D15" s="13"/>
      <c r="E15" s="13"/>
      <c r="F15" s="13"/>
      <c r="G15" s="13"/>
      <c r="H15" s="13"/>
      <c r="I15" s="13"/>
      <c r="J15" s="13"/>
      <c r="K15" s="13"/>
      <c r="L15" s="13"/>
      <c r="M15" s="13"/>
      <c r="N15" s="13"/>
      <c r="O15" s="13"/>
      <c r="P15" s="286"/>
      <c r="Q15" s="286"/>
      <c r="R15" s="286"/>
      <c r="S15" s="286"/>
      <c r="T15" s="286"/>
      <c r="U15" s="435"/>
      <c r="V15" s="435"/>
      <c r="W15" s="435"/>
      <c r="X15" s="435"/>
      <c r="Y15" s="435"/>
      <c r="Z15" s="435"/>
      <c r="AA15" s="435"/>
      <c r="AB15" s="435"/>
      <c r="AC15" s="435"/>
      <c r="AD15" s="435"/>
      <c r="AE15" s="435"/>
      <c r="AF15" s="435"/>
      <c r="AG15" s="435"/>
      <c r="AH15" s="435"/>
      <c r="AI15" s="435"/>
      <c r="AJ15" s="435"/>
      <c r="AK15" s="435"/>
      <c r="AL15" s="14"/>
    </row>
    <row r="16" spans="2:38" ht="13.5" customHeight="1">
      <c r="B16" s="13"/>
      <c r="C16" s="13"/>
      <c r="D16" s="13"/>
      <c r="E16" s="13"/>
      <c r="F16" s="13"/>
      <c r="G16" s="13"/>
      <c r="H16" s="13"/>
      <c r="I16" s="13"/>
      <c r="J16" s="13"/>
      <c r="K16" s="13"/>
      <c r="L16" s="13"/>
      <c r="M16" s="13"/>
      <c r="N16" s="13"/>
      <c r="O16" s="13"/>
      <c r="P16" s="279" t="s">
        <v>58</v>
      </c>
      <c r="Q16" s="279"/>
      <c r="R16" s="279"/>
      <c r="S16" s="279"/>
      <c r="T16" s="279"/>
      <c r="U16" s="432"/>
      <c r="V16" s="432"/>
      <c r="W16" s="432"/>
      <c r="X16" s="432"/>
      <c r="Y16" s="432"/>
      <c r="Z16" s="432"/>
      <c r="AA16" s="432"/>
      <c r="AB16" s="432"/>
      <c r="AC16" s="432"/>
      <c r="AD16" s="432"/>
      <c r="AE16" s="432"/>
      <c r="AF16" s="432"/>
      <c r="AG16" s="432"/>
      <c r="AH16" s="432"/>
      <c r="AI16" s="432"/>
      <c r="AJ16" s="432"/>
      <c r="AK16" s="432"/>
      <c r="AL16" s="14"/>
    </row>
    <row r="17" spans="2:38" ht="13.5" customHeight="1">
      <c r="B17" s="13"/>
      <c r="C17" s="13"/>
      <c r="D17" s="13"/>
      <c r="E17" s="13"/>
      <c r="F17" s="13"/>
      <c r="G17" s="13"/>
      <c r="H17" s="13"/>
      <c r="I17" s="13"/>
      <c r="J17" s="13"/>
      <c r="K17" s="13"/>
      <c r="L17" s="13"/>
      <c r="M17" s="13"/>
      <c r="N17" s="13"/>
      <c r="O17" s="13"/>
      <c r="P17" s="279"/>
      <c r="Q17" s="279"/>
      <c r="R17" s="279"/>
      <c r="S17" s="279"/>
      <c r="T17" s="279"/>
      <c r="U17" s="432"/>
      <c r="V17" s="432"/>
      <c r="W17" s="432"/>
      <c r="X17" s="432"/>
      <c r="Y17" s="432"/>
      <c r="Z17" s="432"/>
      <c r="AA17" s="432"/>
      <c r="AB17" s="432"/>
      <c r="AC17" s="432"/>
      <c r="AD17" s="432"/>
      <c r="AE17" s="432"/>
      <c r="AF17" s="432"/>
      <c r="AG17" s="432"/>
      <c r="AH17" s="432"/>
      <c r="AI17" s="432"/>
      <c r="AJ17" s="432"/>
      <c r="AK17" s="432"/>
      <c r="AL17" s="14"/>
    </row>
    <row r="18" spans="2:38"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4"/>
    </row>
    <row r="20" spans="2:38" ht="13.5" customHeight="1">
      <c r="B20" s="408" t="s">
        <v>190</v>
      </c>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row>
    <row r="21" spans="2:38" ht="13.5" customHeight="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row>
    <row r="23" spans="2:38" ht="13.5" customHeight="1">
      <c r="B23" s="433" t="s">
        <v>134</v>
      </c>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row>
    <row r="24" spans="2:38" ht="13.5" customHeight="1">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row>
    <row r="25" spans="2:38" ht="13.5" customHeight="1">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row>
    <row r="26" spans="2:38" ht="13.5" customHeight="1">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row>
    <row r="27" spans="2:38" ht="13.5" customHeight="1">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row>
    <row r="28" spans="2:38" ht="13.5" customHeight="1">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row>
    <row r="29" spans="2:4" ht="13.5" customHeight="1">
      <c r="B29" s="227" t="s">
        <v>74</v>
      </c>
      <c r="D29" s="140" t="s">
        <v>206</v>
      </c>
    </row>
    <row r="30" spans="4:37" ht="13.5" customHeight="1">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row>
    <row r="31" spans="4:37" ht="13.5" customHeight="1">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row>
    <row r="33" spans="2:4" ht="13.5" customHeight="1">
      <c r="B33" s="227" t="s">
        <v>152</v>
      </c>
      <c r="D33" s="140" t="s">
        <v>393</v>
      </c>
    </row>
    <row r="34" spans="4:37" ht="13.5" customHeight="1">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row>
    <row r="35" spans="4:37" ht="13.5" customHeight="1">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row>
    <row r="37" spans="2:4" ht="13.5" customHeight="1">
      <c r="B37" s="227" t="s">
        <v>183</v>
      </c>
      <c r="D37" s="140" t="s">
        <v>79</v>
      </c>
    </row>
    <row r="38" spans="4:37" ht="13.5" customHeight="1">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row>
    <row r="39" spans="4:37" ht="13.5" customHeight="1">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row>
    <row r="40" spans="13:14" ht="13.5" customHeight="1">
      <c r="M40" s="228" t="s">
        <v>395</v>
      </c>
      <c r="N40" s="228" t="s">
        <v>396</v>
      </c>
    </row>
    <row r="41" spans="2:38" ht="13.5" customHeight="1">
      <c r="B41" s="13">
        <v>4</v>
      </c>
      <c r="C41" s="13"/>
      <c r="D41" s="13" t="s">
        <v>397</v>
      </c>
      <c r="E41" s="13"/>
      <c r="F41" s="13"/>
      <c r="G41" s="13"/>
      <c r="H41" s="13"/>
      <c r="I41" s="13"/>
      <c r="J41" s="13"/>
      <c r="K41" s="13"/>
      <c r="L41" s="13"/>
      <c r="M41" s="229"/>
      <c r="N41" s="229"/>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2:38" ht="13.5" customHeight="1">
      <c r="B42" s="13"/>
      <c r="C42" s="13"/>
      <c r="D42" s="430" t="s">
        <v>118</v>
      </c>
      <c r="E42" s="430"/>
      <c r="F42" s="430"/>
      <c r="G42" s="430"/>
      <c r="H42" s="430"/>
      <c r="I42" s="430"/>
      <c r="J42" s="430"/>
      <c r="K42" s="430"/>
      <c r="L42" s="430"/>
      <c r="M42" s="430"/>
      <c r="N42" s="430"/>
      <c r="O42" s="430" t="s">
        <v>144</v>
      </c>
      <c r="P42" s="430"/>
      <c r="Q42" s="430"/>
      <c r="R42" s="430"/>
      <c r="S42" s="430"/>
      <c r="T42" s="430"/>
      <c r="U42" s="430"/>
      <c r="V42" s="430"/>
      <c r="W42" s="430"/>
      <c r="X42" s="430"/>
      <c r="Y42" s="430"/>
      <c r="Z42" s="430" t="s">
        <v>6</v>
      </c>
      <c r="AA42" s="430"/>
      <c r="AB42" s="430"/>
      <c r="AC42" s="430"/>
      <c r="AD42" s="430"/>
      <c r="AE42" s="430"/>
      <c r="AF42" s="430"/>
      <c r="AG42" s="430"/>
      <c r="AH42" s="430"/>
      <c r="AI42" s="430"/>
      <c r="AJ42" s="430"/>
      <c r="AK42" s="13"/>
      <c r="AL42" s="13"/>
    </row>
    <row r="43" spans="2:38" ht="13.5" customHeight="1">
      <c r="B43" s="13"/>
      <c r="C43" s="13"/>
      <c r="D43" s="431" t="s">
        <v>93</v>
      </c>
      <c r="E43" s="431"/>
      <c r="F43" s="431"/>
      <c r="G43" s="431"/>
      <c r="H43" s="431"/>
      <c r="I43" s="431"/>
      <c r="J43" s="431"/>
      <c r="K43" s="431"/>
      <c r="L43" s="431"/>
      <c r="M43" s="431"/>
      <c r="N43" s="431"/>
      <c r="O43" s="431" t="s">
        <v>93</v>
      </c>
      <c r="P43" s="431"/>
      <c r="Q43" s="431"/>
      <c r="R43" s="431"/>
      <c r="S43" s="431"/>
      <c r="T43" s="431"/>
      <c r="U43" s="431"/>
      <c r="V43" s="431"/>
      <c r="W43" s="431"/>
      <c r="X43" s="431"/>
      <c r="Y43" s="431"/>
      <c r="Z43" s="431" t="s">
        <v>93</v>
      </c>
      <c r="AA43" s="431"/>
      <c r="AB43" s="431"/>
      <c r="AC43" s="431"/>
      <c r="AD43" s="431"/>
      <c r="AE43" s="431"/>
      <c r="AF43" s="431"/>
      <c r="AG43" s="431"/>
      <c r="AH43" s="431"/>
      <c r="AI43" s="431"/>
      <c r="AJ43" s="431"/>
      <c r="AK43" s="13"/>
      <c r="AL43" s="13"/>
    </row>
    <row r="44" spans="2:38" ht="13.5" customHeight="1">
      <c r="B44" s="13"/>
      <c r="C44" s="13"/>
      <c r="D44" s="230" t="s">
        <v>232</v>
      </c>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13"/>
      <c r="AL44" s="13"/>
    </row>
    <row r="45" spans="2:38" ht="13.5" customHeight="1">
      <c r="B45" s="13"/>
      <c r="C45" s="13"/>
      <c r="D45" s="13"/>
      <c r="E45" s="13"/>
      <c r="F45" s="13"/>
      <c r="G45" s="13"/>
      <c r="H45" s="13"/>
      <c r="I45" s="13"/>
      <c r="J45" s="13"/>
      <c r="K45" s="13"/>
      <c r="L45" s="13"/>
      <c r="M45" s="229"/>
      <c r="N45" s="229"/>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2:38" ht="13.5" customHeight="1">
      <c r="B46" s="13">
        <v>5</v>
      </c>
      <c r="C46" s="13"/>
      <c r="D46" s="13" t="s">
        <v>398</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2:38" ht="13.5" customHeight="1">
      <c r="B47" s="13"/>
      <c r="C47" s="13"/>
      <c r="D47" s="13" t="s">
        <v>400</v>
      </c>
      <c r="E47" s="13"/>
      <c r="F47" s="13"/>
      <c r="G47" s="13"/>
      <c r="H47" s="13" t="s">
        <v>402</v>
      </c>
      <c r="I47" s="13"/>
      <c r="J47" s="13"/>
      <c r="K47" s="13" t="s">
        <v>365</v>
      </c>
      <c r="L47" s="13"/>
      <c r="M47" s="13"/>
      <c r="N47" s="13" t="s">
        <v>146</v>
      </c>
      <c r="O47" s="13" t="s">
        <v>403</v>
      </c>
      <c r="P47" s="13"/>
      <c r="Q47" s="13"/>
      <c r="R47" s="13" t="s">
        <v>400</v>
      </c>
      <c r="S47" s="13"/>
      <c r="T47" s="13"/>
      <c r="U47" s="13"/>
      <c r="V47" s="13" t="s">
        <v>402</v>
      </c>
      <c r="W47" s="13"/>
      <c r="X47" s="13"/>
      <c r="Y47" s="13" t="s">
        <v>365</v>
      </c>
      <c r="Z47" s="13"/>
      <c r="AA47" s="13"/>
      <c r="AB47" s="13" t="s">
        <v>146</v>
      </c>
      <c r="AC47" s="13" t="s">
        <v>404</v>
      </c>
      <c r="AD47" s="13"/>
      <c r="AE47" s="13"/>
      <c r="AF47" s="13"/>
      <c r="AG47" s="13"/>
      <c r="AH47" s="13"/>
      <c r="AI47" s="13"/>
      <c r="AJ47" s="13"/>
      <c r="AK47" s="13"/>
      <c r="AL47" s="13"/>
    </row>
    <row r="48" spans="2:38" ht="13.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2:38" ht="13.5" customHeight="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2:38" ht="13.5" customHeight="1">
      <c r="B50" s="13" t="s">
        <v>80</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2:38" ht="13.5" customHeight="1">
      <c r="B51" s="13"/>
      <c r="C51" s="13" t="s">
        <v>405</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2:38" s="140" customFormat="1" ht="13.5" customHeight="1">
      <c r="B52" s="13"/>
      <c r="C52" s="13" t="s">
        <v>40</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2:38" ht="13.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sheetData>
  <sheetProtection/>
  <mergeCells count="19">
    <mergeCell ref="AC4:AL4"/>
    <mergeCell ref="P10:R11"/>
    <mergeCell ref="P12:T13"/>
    <mergeCell ref="U12:AK13"/>
    <mergeCell ref="P14:T15"/>
    <mergeCell ref="U14:AK15"/>
    <mergeCell ref="P16:T17"/>
    <mergeCell ref="U16:AK17"/>
    <mergeCell ref="B20:AL20"/>
    <mergeCell ref="B23:AL26"/>
    <mergeCell ref="D30:AK31"/>
    <mergeCell ref="D34:AK35"/>
    <mergeCell ref="D38:AK39"/>
    <mergeCell ref="D42:N42"/>
    <mergeCell ref="O42:Y42"/>
    <mergeCell ref="Z42:AJ42"/>
    <mergeCell ref="D43:N43"/>
    <mergeCell ref="O43:Y43"/>
    <mergeCell ref="Z43:AJ43"/>
  </mergeCell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2"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3"/>
    <pageSetUpPr fitToPage="1"/>
  </sheetPr>
  <dimension ref="B1:I13"/>
  <sheetViews>
    <sheetView view="pageBreakPreview" zoomScale="70" zoomScaleSheetLayoutView="70" zoomScalePageLayoutView="0" workbookViewId="0" topLeftCell="A1">
      <selection activeCell="AP29" sqref="AP29"/>
    </sheetView>
  </sheetViews>
  <sheetFormatPr defaultColWidth="9.00390625" defaultRowHeight="13.5"/>
  <cols>
    <col min="1" max="1" width="2.25390625" style="40" customWidth="1"/>
    <col min="2" max="2" width="4.125" style="40" customWidth="1"/>
    <col min="3" max="3" width="26.625" style="40" customWidth="1"/>
    <col min="4" max="4" width="28.625" style="40" customWidth="1"/>
    <col min="5" max="5" width="39.50390625" style="40" customWidth="1"/>
    <col min="6" max="6" width="18.00390625" style="40" customWidth="1"/>
    <col min="7" max="7" width="21.375" style="40" customWidth="1"/>
    <col min="8" max="11" width="11.125" style="40" customWidth="1"/>
    <col min="12" max="12" width="9.00390625" style="40" bestFit="1" customWidth="1"/>
    <col min="13" max="16384" width="9.00390625" style="40" customWidth="1"/>
  </cols>
  <sheetData>
    <row r="1" ht="13.5">
      <c r="B1" s="40" t="s">
        <v>370</v>
      </c>
    </row>
    <row r="2" spans="2:9" ht="17.25">
      <c r="B2" s="43" t="s">
        <v>219</v>
      </c>
      <c r="C2" s="44"/>
      <c r="D2" s="44"/>
      <c r="G2" s="351"/>
      <c r="H2" s="351"/>
      <c r="I2" s="351"/>
    </row>
    <row r="3" ht="6.75" customHeight="1">
      <c r="B3" s="45"/>
    </row>
    <row r="4" spans="2:9" s="41" customFormat="1" ht="18" customHeight="1">
      <c r="B4" s="232" t="s">
        <v>407</v>
      </c>
      <c r="C4" s="40"/>
      <c r="D4" s="40"/>
      <c r="E4" s="40"/>
      <c r="F4" s="40"/>
      <c r="G4" s="352"/>
      <c r="H4" s="352"/>
      <c r="I4" s="352"/>
    </row>
    <row r="5" spans="2:9" s="42" customFormat="1" ht="25.5" customHeight="1">
      <c r="B5" s="15" t="s">
        <v>62</v>
      </c>
      <c r="C5" s="40"/>
      <c r="D5" s="40"/>
      <c r="E5" s="40"/>
      <c r="F5" s="40"/>
      <c r="G5" s="40"/>
      <c r="H5" s="40"/>
      <c r="I5" s="40"/>
    </row>
    <row r="6" spans="2:9" s="42" customFormat="1" ht="49.5" customHeight="1">
      <c r="B6" s="436"/>
      <c r="C6" s="437"/>
      <c r="D6" s="437"/>
      <c r="E6" s="437"/>
      <c r="F6" s="437"/>
      <c r="G6" s="438"/>
      <c r="H6" s="40"/>
      <c r="I6" s="40"/>
    </row>
    <row r="7" spans="2:9" s="42" customFormat="1" ht="22.5" customHeight="1">
      <c r="B7" s="15" t="s">
        <v>39</v>
      </c>
      <c r="C7" s="40"/>
      <c r="D7" s="40"/>
      <c r="E7" s="40"/>
      <c r="F7" s="40"/>
      <c r="G7" s="40"/>
      <c r="H7" s="40"/>
      <c r="I7" s="40"/>
    </row>
    <row r="8" spans="2:7" ht="26.25" customHeight="1">
      <c r="B8" s="47" t="s">
        <v>15</v>
      </c>
      <c r="C8" s="47" t="s">
        <v>194</v>
      </c>
      <c r="D8" s="47" t="s">
        <v>196</v>
      </c>
      <c r="E8" s="47" t="s">
        <v>197</v>
      </c>
      <c r="F8" s="47" t="s">
        <v>199</v>
      </c>
      <c r="G8" s="47" t="s">
        <v>201</v>
      </c>
    </row>
    <row r="9" spans="2:7" ht="84.75" customHeight="1">
      <c r="B9" s="50">
        <v>1</v>
      </c>
      <c r="C9" s="51"/>
      <c r="D9" s="51"/>
      <c r="E9" s="51"/>
      <c r="F9" s="51"/>
      <c r="G9" s="51"/>
    </row>
    <row r="10" spans="2:7" ht="84.75" customHeight="1">
      <c r="B10" s="50">
        <v>2</v>
      </c>
      <c r="C10" s="51"/>
      <c r="D10" s="51"/>
      <c r="E10" s="51"/>
      <c r="F10" s="51"/>
      <c r="G10" s="51"/>
    </row>
    <row r="11" spans="2:7" ht="84.75" customHeight="1">
      <c r="B11" s="50">
        <v>3</v>
      </c>
      <c r="C11" s="51"/>
      <c r="D11" s="51"/>
      <c r="E11" s="51"/>
      <c r="F11" s="51"/>
      <c r="G11" s="51"/>
    </row>
    <row r="12" spans="2:7" ht="84.75" customHeight="1">
      <c r="B12" s="50">
        <v>4</v>
      </c>
      <c r="C12" s="51"/>
      <c r="D12" s="51"/>
      <c r="E12" s="51"/>
      <c r="F12" s="51"/>
      <c r="G12" s="51"/>
    </row>
    <row r="13" ht="23.25" customHeight="1">
      <c r="B13" s="40" t="s">
        <v>153</v>
      </c>
    </row>
    <row r="14" ht="37.5" customHeight="1"/>
    <row r="15" ht="37.5" customHeight="1"/>
  </sheetData>
  <sheetProtection/>
  <mergeCells count="3">
    <mergeCell ref="G2:I2"/>
    <mergeCell ref="G4:I4"/>
    <mergeCell ref="B6:G6"/>
  </mergeCells>
  <conditionalFormatting sqref="B9:G12">
    <cfRule type="cellIs" priority="1" dxfId="0" operator="equal" stopIfTrue="1">
      <formula>""</formula>
    </cfRule>
  </conditionalFormatting>
  <conditionalFormatting sqref="B6:G6">
    <cfRule type="cellIs" priority="2" dxfId="0" operator="equal" stopIfTrue="1">
      <formula>""</formula>
    </cfRule>
  </conditionalFormatting>
  <printOptions horizontalCentered="1"/>
  <pageMargins left="0.4724409448818898" right="0.4724409448818898" top="0.7874015748031497" bottom="0.7874015748031497" header="0.5118110236220472" footer="0.5118110236220472"/>
  <pageSetup cellComments="asDisplayed" firstPageNumber="0" useFirstPageNumber="1"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3"/>
  </sheetPr>
  <dimension ref="B1:O67"/>
  <sheetViews>
    <sheetView view="pageBreakPreview" zoomScaleSheetLayoutView="100" zoomScalePageLayoutView="0" workbookViewId="0" topLeftCell="A1">
      <selection activeCell="C14" sqref="C14:C15"/>
    </sheetView>
  </sheetViews>
  <sheetFormatPr defaultColWidth="9.00390625" defaultRowHeight="13.5"/>
  <cols>
    <col min="1" max="1" width="2.25390625" style="13" customWidth="1"/>
    <col min="2" max="2" width="2.25390625" style="140" customWidth="1"/>
    <col min="3" max="3" width="25.00390625" style="140" customWidth="1"/>
    <col min="4" max="4" width="8.125" style="13" customWidth="1"/>
    <col min="5" max="6" width="12.625" style="140" customWidth="1"/>
    <col min="7" max="7" width="5.625" style="13" customWidth="1"/>
    <col min="8" max="8" width="12.625" style="140" customWidth="1"/>
    <col min="9" max="9" width="52.375" style="140" customWidth="1"/>
    <col min="10" max="10" width="9.00390625" style="13" bestFit="1" customWidth="1"/>
    <col min="11" max="16384" width="9.00390625" style="13" customWidth="1"/>
  </cols>
  <sheetData>
    <row r="1" ht="13.5">
      <c r="B1" s="140" t="s">
        <v>255</v>
      </c>
    </row>
    <row r="2" spans="2:11" s="141" customFormat="1" ht="13.5" customHeight="1">
      <c r="B2" s="142" t="s">
        <v>282</v>
      </c>
      <c r="C2" s="143"/>
      <c r="D2" s="143"/>
      <c r="E2" s="143"/>
      <c r="F2" s="143"/>
      <c r="G2" s="143"/>
      <c r="H2" s="143"/>
      <c r="I2" s="143"/>
      <c r="K2" s="144"/>
    </row>
    <row r="3" spans="2:11" s="141" customFormat="1" ht="6" customHeight="1">
      <c r="B3" s="140"/>
      <c r="C3" s="143"/>
      <c r="D3" s="143"/>
      <c r="E3" s="143"/>
      <c r="F3" s="143"/>
      <c r="G3" s="143"/>
      <c r="H3" s="143"/>
      <c r="I3" s="143"/>
      <c r="K3" s="144"/>
    </row>
    <row r="4" ht="16.5" customHeight="1">
      <c r="B4" s="140" t="s">
        <v>260</v>
      </c>
    </row>
    <row r="5" spans="2:9" s="141" customFormat="1" ht="11.25" customHeight="1">
      <c r="B5" s="368" t="s">
        <v>263</v>
      </c>
      <c r="C5" s="368"/>
      <c r="D5" s="368"/>
      <c r="E5" s="368"/>
      <c r="F5" s="143"/>
      <c r="G5" s="143"/>
      <c r="H5" s="143"/>
      <c r="I5" s="143"/>
    </row>
    <row r="6" spans="2:9" s="141" customFormat="1" ht="16.5" customHeight="1">
      <c r="B6" s="368"/>
      <c r="C6" s="368"/>
      <c r="D6" s="368"/>
      <c r="E6" s="368"/>
      <c r="F6" s="143"/>
      <c r="G6" s="143"/>
      <c r="H6" s="143"/>
      <c r="I6" s="148" t="s">
        <v>265</v>
      </c>
    </row>
    <row r="7" spans="2:9" s="141" customFormat="1" ht="39.75" customHeight="1">
      <c r="B7" s="143"/>
      <c r="C7" s="447" t="s">
        <v>233</v>
      </c>
      <c r="D7" s="447"/>
      <c r="E7" s="150" t="s">
        <v>266</v>
      </c>
      <c r="F7" s="150" t="s">
        <v>1</v>
      </c>
      <c r="G7" s="150" t="s">
        <v>3</v>
      </c>
      <c r="H7" s="233" t="s">
        <v>267</v>
      </c>
      <c r="I7" s="152" t="s">
        <v>408</v>
      </c>
    </row>
    <row r="8" spans="2:9" s="141" customFormat="1" ht="27.75" customHeight="1">
      <c r="B8" s="143"/>
      <c r="C8" s="442" t="s">
        <v>270</v>
      </c>
      <c r="D8" s="153" t="s">
        <v>410</v>
      </c>
      <c r="E8" s="154"/>
      <c r="F8" s="155"/>
      <c r="G8" s="156">
        <v>0.5</v>
      </c>
      <c r="H8" s="157">
        <f aca="true" t="shared" si="0" ref="H8:H17">ROUNDDOWN(F8*G8,0)</f>
        <v>0</v>
      </c>
      <c r="I8" s="158"/>
    </row>
    <row r="9" spans="2:9" s="141" customFormat="1" ht="27.75" customHeight="1">
      <c r="B9" s="143"/>
      <c r="C9" s="442"/>
      <c r="D9" s="153" t="s">
        <v>411</v>
      </c>
      <c r="E9" s="154"/>
      <c r="F9" s="155"/>
      <c r="G9" s="156">
        <v>0.5</v>
      </c>
      <c r="H9" s="157">
        <f t="shared" si="0"/>
        <v>0</v>
      </c>
      <c r="I9" s="158"/>
    </row>
    <row r="10" spans="2:9" s="141" customFormat="1" ht="27.75" customHeight="1">
      <c r="B10" s="143"/>
      <c r="C10" s="442" t="s">
        <v>272</v>
      </c>
      <c r="D10" s="153" t="s">
        <v>410</v>
      </c>
      <c r="E10" s="154"/>
      <c r="F10" s="155"/>
      <c r="G10" s="156">
        <v>0.5</v>
      </c>
      <c r="H10" s="157">
        <f t="shared" si="0"/>
        <v>0</v>
      </c>
      <c r="I10" s="158"/>
    </row>
    <row r="11" spans="2:9" s="141" customFormat="1" ht="27.75" customHeight="1">
      <c r="B11" s="143"/>
      <c r="C11" s="442"/>
      <c r="D11" s="153" t="s">
        <v>411</v>
      </c>
      <c r="E11" s="154"/>
      <c r="F11" s="155"/>
      <c r="G11" s="156">
        <v>0.5</v>
      </c>
      <c r="H11" s="157">
        <f t="shared" si="0"/>
        <v>0</v>
      </c>
      <c r="I11" s="158"/>
    </row>
    <row r="12" spans="2:9" s="141" customFormat="1" ht="27.75" customHeight="1">
      <c r="B12" s="143"/>
      <c r="C12" s="442" t="s">
        <v>274</v>
      </c>
      <c r="D12" s="153" t="s">
        <v>410</v>
      </c>
      <c r="E12" s="154"/>
      <c r="F12" s="155"/>
      <c r="G12" s="156">
        <v>0.5</v>
      </c>
      <c r="H12" s="157">
        <f t="shared" si="0"/>
        <v>0</v>
      </c>
      <c r="I12" s="158"/>
    </row>
    <row r="13" spans="2:9" s="141" customFormat="1" ht="27.75" customHeight="1">
      <c r="B13" s="143"/>
      <c r="C13" s="442"/>
      <c r="D13" s="153" t="s">
        <v>411</v>
      </c>
      <c r="E13" s="154"/>
      <c r="F13" s="155"/>
      <c r="G13" s="156">
        <v>0.5</v>
      </c>
      <c r="H13" s="157">
        <f t="shared" si="0"/>
        <v>0</v>
      </c>
      <c r="I13" s="158"/>
    </row>
    <row r="14" spans="2:9" s="141" customFormat="1" ht="27.75" customHeight="1">
      <c r="B14" s="159"/>
      <c r="C14" s="448" t="s">
        <v>17</v>
      </c>
      <c r="D14" s="153" t="s">
        <v>410</v>
      </c>
      <c r="E14" s="154"/>
      <c r="F14" s="155"/>
      <c r="G14" s="156">
        <v>0.5</v>
      </c>
      <c r="H14" s="157">
        <f t="shared" si="0"/>
        <v>0</v>
      </c>
      <c r="I14" s="158"/>
    </row>
    <row r="15" spans="2:9" s="141" customFormat="1" ht="27.75" customHeight="1">
      <c r="B15" s="159"/>
      <c r="C15" s="448"/>
      <c r="D15" s="153" t="s">
        <v>411</v>
      </c>
      <c r="E15" s="154"/>
      <c r="F15" s="155"/>
      <c r="G15" s="156">
        <v>0.5</v>
      </c>
      <c r="H15" s="157">
        <f t="shared" si="0"/>
        <v>0</v>
      </c>
      <c r="I15" s="158"/>
    </row>
    <row r="16" spans="2:9" s="141" customFormat="1" ht="27.75" customHeight="1">
      <c r="B16" s="143"/>
      <c r="C16" s="442" t="s">
        <v>103</v>
      </c>
      <c r="D16" s="153" t="s">
        <v>410</v>
      </c>
      <c r="E16" s="154"/>
      <c r="F16" s="155"/>
      <c r="G16" s="156">
        <v>0.5</v>
      </c>
      <c r="H16" s="157">
        <f t="shared" si="0"/>
        <v>0</v>
      </c>
      <c r="I16" s="158"/>
    </row>
    <row r="17" spans="2:9" s="141" customFormat="1" ht="27.75" customHeight="1">
      <c r="B17" s="143"/>
      <c r="C17" s="442"/>
      <c r="D17" s="153" t="s">
        <v>411</v>
      </c>
      <c r="E17" s="154"/>
      <c r="F17" s="155"/>
      <c r="G17" s="156">
        <v>0.5</v>
      </c>
      <c r="H17" s="157">
        <f t="shared" si="0"/>
        <v>0</v>
      </c>
      <c r="I17" s="158"/>
    </row>
    <row r="18" spans="2:9" s="141" customFormat="1" ht="27.75" customHeight="1">
      <c r="B18" s="143"/>
      <c r="C18" s="442" t="s">
        <v>210</v>
      </c>
      <c r="D18" s="153" t="s">
        <v>410</v>
      </c>
      <c r="E18" s="154"/>
      <c r="F18" s="155"/>
      <c r="G18" s="156">
        <v>0.5</v>
      </c>
      <c r="H18" s="157">
        <f aca="true" t="shared" si="1" ref="H18:H23">ROUNDDOWN(F18*G18,0)</f>
        <v>0</v>
      </c>
      <c r="I18" s="158"/>
    </row>
    <row r="19" spans="2:9" s="141" customFormat="1" ht="27.75" customHeight="1">
      <c r="B19" s="143"/>
      <c r="C19" s="442"/>
      <c r="D19" s="153" t="s">
        <v>411</v>
      </c>
      <c r="E19" s="154"/>
      <c r="F19" s="155"/>
      <c r="G19" s="156">
        <v>0.5</v>
      </c>
      <c r="H19" s="157">
        <f t="shared" si="1"/>
        <v>0</v>
      </c>
      <c r="I19" s="158"/>
    </row>
    <row r="20" spans="2:9" s="141" customFormat="1" ht="27.75" customHeight="1">
      <c r="B20" s="143"/>
      <c r="C20" s="442" t="s">
        <v>277</v>
      </c>
      <c r="D20" s="153" t="s">
        <v>410</v>
      </c>
      <c r="E20" s="154"/>
      <c r="F20" s="155"/>
      <c r="G20" s="156">
        <v>0.5</v>
      </c>
      <c r="H20" s="157">
        <f t="shared" si="1"/>
        <v>0</v>
      </c>
      <c r="I20" s="158"/>
    </row>
    <row r="21" spans="2:9" s="141" customFormat="1" ht="27.75" customHeight="1">
      <c r="B21" s="143"/>
      <c r="C21" s="442"/>
      <c r="D21" s="153" t="s">
        <v>411</v>
      </c>
      <c r="E21" s="154"/>
      <c r="F21" s="155"/>
      <c r="G21" s="156">
        <v>0.5</v>
      </c>
      <c r="H21" s="157">
        <f t="shared" si="1"/>
        <v>0</v>
      </c>
      <c r="I21" s="158"/>
    </row>
    <row r="22" spans="2:9" s="141" customFormat="1" ht="27.75" customHeight="1">
      <c r="B22" s="143"/>
      <c r="C22" s="442" t="s">
        <v>278</v>
      </c>
      <c r="D22" s="153" t="s">
        <v>410</v>
      </c>
      <c r="E22" s="154"/>
      <c r="F22" s="155"/>
      <c r="G22" s="156">
        <v>0.5</v>
      </c>
      <c r="H22" s="157">
        <f t="shared" si="1"/>
        <v>0</v>
      </c>
      <c r="I22" s="158"/>
    </row>
    <row r="23" spans="2:9" s="141" customFormat="1" ht="27.75" customHeight="1">
      <c r="B23" s="143"/>
      <c r="C23" s="443"/>
      <c r="D23" s="161" t="s">
        <v>411</v>
      </c>
      <c r="E23" s="162"/>
      <c r="F23" s="163"/>
      <c r="G23" s="164">
        <v>0.5</v>
      </c>
      <c r="H23" s="165">
        <f t="shared" si="1"/>
        <v>0</v>
      </c>
      <c r="I23" s="166"/>
    </row>
    <row r="24" spans="2:9" s="141" customFormat="1" ht="27.75" customHeight="1">
      <c r="B24" s="143"/>
      <c r="C24" s="444" t="s">
        <v>280</v>
      </c>
      <c r="D24" s="234" t="s">
        <v>410</v>
      </c>
      <c r="E24" s="235">
        <f>SUMIF($D$8:$D$23,$D24,E$8:E$23)</f>
        <v>0</v>
      </c>
      <c r="F24" s="235">
        <f>SUMIF($D$8:$D$23,$D24,F$8:F$23)</f>
        <v>0</v>
      </c>
      <c r="G24" s="236"/>
      <c r="H24" s="235">
        <f>SUMIF($D$8:$D$23,$D24,H$8:H$23)</f>
        <v>0</v>
      </c>
      <c r="I24" s="237"/>
    </row>
    <row r="25" spans="2:9" s="141" customFormat="1" ht="27.75" customHeight="1">
      <c r="B25" s="143"/>
      <c r="C25" s="443"/>
      <c r="D25" s="161" t="s">
        <v>411</v>
      </c>
      <c r="E25" s="165">
        <f>SUMIF($D$8:$D$23,$D25,E$8:E$23)</f>
        <v>0</v>
      </c>
      <c r="F25" s="165">
        <f>SUMIF($D$8:$D$23,$D25,F$8:F$23)</f>
        <v>0</v>
      </c>
      <c r="G25" s="164"/>
      <c r="H25" s="165">
        <f>SUMIF($D$8:$D$23,$D25,H$8:H$23)</f>
        <v>0</v>
      </c>
      <c r="I25" s="166"/>
    </row>
    <row r="26" spans="2:9" s="141" customFormat="1" ht="27.75" customHeight="1">
      <c r="B26" s="143"/>
      <c r="C26" s="445" t="s">
        <v>470</v>
      </c>
      <c r="D26" s="234" t="s">
        <v>410</v>
      </c>
      <c r="E26" s="238"/>
      <c r="F26" s="239"/>
      <c r="G26" s="236">
        <f>1/4</f>
        <v>0.25</v>
      </c>
      <c r="H26" s="235">
        <f>ROUNDDOWN(F26*G26,0)</f>
        <v>0</v>
      </c>
      <c r="I26" s="237"/>
    </row>
    <row r="27" spans="2:9" s="141" customFormat="1" ht="27.75" customHeight="1">
      <c r="B27" s="143"/>
      <c r="C27" s="446"/>
      <c r="D27" s="161" t="s">
        <v>411</v>
      </c>
      <c r="E27" s="162"/>
      <c r="F27" s="163"/>
      <c r="G27" s="164">
        <f>1/4</f>
        <v>0.25</v>
      </c>
      <c r="H27" s="165">
        <f>ROUNDDOWN(F27*G27,0)</f>
        <v>0</v>
      </c>
      <c r="I27" s="166"/>
    </row>
    <row r="28" spans="2:9" s="141" customFormat="1" ht="27.75" customHeight="1">
      <c r="B28" s="143"/>
      <c r="C28" s="240" t="s">
        <v>283</v>
      </c>
      <c r="D28" s="240" t="s">
        <v>412</v>
      </c>
      <c r="E28" s="169">
        <f>SUM(E9,E15,E17,E26)</f>
        <v>0</v>
      </c>
      <c r="F28" s="169">
        <f>SUM(F9,F15,F17,F26)</f>
        <v>0</v>
      </c>
      <c r="G28" s="170"/>
      <c r="H28" s="174" t="str">
        <f>IF(F30/2&lt;F28,"判定：適","判定：不適")</f>
        <v>判定：不適</v>
      </c>
      <c r="I28" s="241" t="s">
        <v>55</v>
      </c>
    </row>
    <row r="29" spans="2:15" s="141" customFormat="1" ht="27.75" customHeight="1">
      <c r="B29" s="143"/>
      <c r="C29" s="439" t="s">
        <v>284</v>
      </c>
      <c r="D29" s="234" t="s">
        <v>410</v>
      </c>
      <c r="E29" s="176">
        <f>ROUNDDOWN(SUM(E24,E26),0)</f>
        <v>0</v>
      </c>
      <c r="F29" s="176">
        <f>ROUNDDOWN(SUM(F24,F26),0)</f>
        <v>0</v>
      </c>
      <c r="G29" s="177"/>
      <c r="H29" s="176">
        <f>MIN(4500000,ROUNDDOWN(SUM(H24,H26),-3))</f>
        <v>0</v>
      </c>
      <c r="I29" s="356" t="s">
        <v>378</v>
      </c>
      <c r="J29" s="242"/>
      <c r="K29" s="242"/>
      <c r="L29" s="242"/>
      <c r="M29" s="242"/>
      <c r="N29" s="242"/>
      <c r="O29" s="242"/>
    </row>
    <row r="30" spans="2:15" s="141" customFormat="1" ht="27.75" customHeight="1">
      <c r="B30" s="143"/>
      <c r="C30" s="440"/>
      <c r="D30" s="153" t="s">
        <v>411</v>
      </c>
      <c r="E30" s="243">
        <f>ROUNDDOWN(SUM(E25,E27),0)</f>
        <v>0</v>
      </c>
      <c r="F30" s="243">
        <f>ROUNDDOWN(SUM(F25,F27),0)</f>
        <v>0</v>
      </c>
      <c r="G30" s="244"/>
      <c r="H30" s="243">
        <f>MIN(4500000,ROUNDDOWN(SUM(H25,H27),-3))</f>
        <v>0</v>
      </c>
      <c r="I30" s="441"/>
      <c r="J30" s="242"/>
      <c r="K30" s="242"/>
      <c r="L30" s="242"/>
      <c r="M30" s="242"/>
      <c r="N30" s="242"/>
      <c r="O30" s="242"/>
    </row>
    <row r="31" spans="3:15" ht="150.75" customHeight="1">
      <c r="C31" s="358" t="s">
        <v>131</v>
      </c>
      <c r="D31" s="358"/>
      <c r="E31" s="358"/>
      <c r="F31" s="358"/>
      <c r="G31" s="358"/>
      <c r="H31" s="358"/>
      <c r="I31" s="358"/>
      <c r="J31" s="210"/>
      <c r="K31" s="210"/>
      <c r="L31" s="210"/>
      <c r="M31" s="210"/>
      <c r="N31" s="210"/>
      <c r="O31" s="210"/>
    </row>
    <row r="32" spans="3:4" ht="13.5">
      <c r="C32" s="141"/>
      <c r="D32" s="141"/>
    </row>
    <row r="66" ht="13.5">
      <c r="B66" s="185">
        <v>44198</v>
      </c>
    </row>
    <row r="67" ht="13.5">
      <c r="B67" s="185">
        <v>44230</v>
      </c>
    </row>
  </sheetData>
  <sheetProtection/>
  <mergeCells count="15">
    <mergeCell ref="B5:E6"/>
    <mergeCell ref="C7:D7"/>
    <mergeCell ref="C8:C9"/>
    <mergeCell ref="C10:C11"/>
    <mergeCell ref="C12:C13"/>
    <mergeCell ref="C14:C15"/>
    <mergeCell ref="C29:C30"/>
    <mergeCell ref="I29:I30"/>
    <mergeCell ref="C31:I31"/>
    <mergeCell ref="C16:C17"/>
    <mergeCell ref="C18:C19"/>
    <mergeCell ref="C20:C21"/>
    <mergeCell ref="C22:C23"/>
    <mergeCell ref="C24:C25"/>
    <mergeCell ref="C26:C27"/>
  </mergeCells>
  <conditionalFormatting sqref="E8:F23 I8:I23 E26:F27 I26:I27">
    <cfRule type="cellIs" priority="1" dxfId="0" operator="equal" stopIfTrue="1">
      <formula>""</formula>
    </cfRule>
  </conditionalFormatting>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B1:AN74"/>
  <sheetViews>
    <sheetView view="pageBreakPreview" zoomScale="87" zoomScaleSheetLayoutView="87" zoomScalePageLayoutView="0" workbookViewId="0" topLeftCell="A1">
      <selection activeCell="AL23" sqref="AL1:AL16384"/>
    </sheetView>
  </sheetViews>
  <sheetFormatPr defaultColWidth="9.00390625" defaultRowHeight="13.5"/>
  <cols>
    <col min="1" max="1" width="2.25390625" style="40" customWidth="1"/>
    <col min="2" max="10" width="2.25390625" style="186" customWidth="1"/>
    <col min="11" max="11" width="5.125" style="186" customWidth="1"/>
    <col min="12" max="36" width="2.25390625" style="186" customWidth="1"/>
    <col min="37" max="37" width="2.50390625" style="186" customWidth="1"/>
    <col min="38" max="38" width="9.00390625" style="40" bestFit="1" customWidth="1"/>
    <col min="39" max="16384" width="9.00390625" style="40" customWidth="1"/>
  </cols>
  <sheetData>
    <row r="1" ht="13.5">
      <c r="B1" s="186" t="s">
        <v>296</v>
      </c>
    </row>
    <row r="2" spans="2:37" s="41" customFormat="1" ht="13.5" customHeight="1">
      <c r="B2" s="187" t="s">
        <v>34</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2:37" s="42" customFormat="1" ht="13.5" customHeight="1">
      <c r="B3" s="186"/>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ht="16.5" customHeight="1">
      <c r="B4" s="186" t="s">
        <v>260</v>
      </c>
    </row>
    <row r="5" spans="2:37" s="41" customFormat="1" ht="16.5" customHeight="1">
      <c r="B5" s="374" t="s">
        <v>413</v>
      </c>
      <c r="C5" s="374"/>
      <c r="D5" s="374"/>
      <c r="E5" s="374"/>
      <c r="F5" s="374"/>
      <c r="G5" s="374"/>
      <c r="H5" s="374"/>
      <c r="I5" s="374"/>
      <c r="J5" s="374"/>
      <c r="K5" s="374"/>
      <c r="L5" s="374"/>
      <c r="M5" s="374"/>
      <c r="N5" s="374"/>
      <c r="O5" s="374"/>
      <c r="P5" s="188"/>
      <c r="Q5" s="188"/>
      <c r="R5" s="188"/>
      <c r="S5" s="188"/>
      <c r="T5" s="188"/>
      <c r="U5" s="188"/>
      <c r="V5" s="188"/>
      <c r="W5" s="188"/>
      <c r="X5" s="188"/>
      <c r="Y5" s="188"/>
      <c r="Z5" s="188"/>
      <c r="AA5" s="188"/>
      <c r="AB5" s="188"/>
      <c r="AC5" s="188"/>
      <c r="AD5" s="188"/>
      <c r="AE5" s="188"/>
      <c r="AF5" s="188"/>
      <c r="AG5" s="188"/>
      <c r="AH5" s="188"/>
      <c r="AI5" s="188"/>
      <c r="AJ5" s="188"/>
      <c r="AK5" s="188"/>
    </row>
    <row r="6" spans="2:37" s="41" customFormat="1" ht="16.5" customHeight="1">
      <c r="B6" s="374"/>
      <c r="C6" s="374"/>
      <c r="D6" s="374"/>
      <c r="E6" s="374"/>
      <c r="F6" s="374"/>
      <c r="G6" s="374"/>
      <c r="H6" s="374"/>
      <c r="I6" s="374"/>
      <c r="J6" s="374"/>
      <c r="K6" s="374"/>
      <c r="L6" s="374"/>
      <c r="M6" s="374"/>
      <c r="N6" s="374"/>
      <c r="O6" s="374"/>
      <c r="P6" s="188"/>
      <c r="Q6" s="188"/>
      <c r="R6" s="188"/>
      <c r="S6" s="188"/>
      <c r="T6" s="188"/>
      <c r="U6" s="188"/>
      <c r="V6" s="188"/>
      <c r="W6" s="188"/>
      <c r="X6" s="188"/>
      <c r="Y6" s="188"/>
      <c r="Z6" s="188"/>
      <c r="AA6" s="188"/>
      <c r="AB6" s="188"/>
      <c r="AC6" s="188"/>
      <c r="AD6" s="188"/>
      <c r="AE6" s="188"/>
      <c r="AF6" s="188"/>
      <c r="AG6" s="191"/>
      <c r="AH6" s="191"/>
      <c r="AI6" s="191"/>
      <c r="AJ6" s="191"/>
      <c r="AK6" s="192" t="s">
        <v>299</v>
      </c>
    </row>
    <row r="7" spans="2:37" s="41" customFormat="1" ht="16.5" customHeight="1">
      <c r="B7" s="188"/>
      <c r="C7" s="371" t="s">
        <v>300</v>
      </c>
      <c r="D7" s="371"/>
      <c r="E7" s="371"/>
      <c r="F7" s="371"/>
      <c r="G7" s="371"/>
      <c r="H7" s="371"/>
      <c r="I7" s="371"/>
      <c r="J7" s="371"/>
      <c r="K7" s="371"/>
      <c r="L7" s="371" t="s">
        <v>301</v>
      </c>
      <c r="M7" s="371"/>
      <c r="N7" s="371"/>
      <c r="O7" s="371"/>
      <c r="P7" s="371"/>
      <c r="Q7" s="371"/>
      <c r="R7" s="371"/>
      <c r="S7" s="371"/>
      <c r="T7" s="371" t="s">
        <v>302</v>
      </c>
      <c r="U7" s="371"/>
      <c r="V7" s="371"/>
      <c r="W7" s="371"/>
      <c r="X7" s="371"/>
      <c r="Y7" s="371"/>
      <c r="Z7" s="371"/>
      <c r="AA7" s="371"/>
      <c r="AB7" s="371"/>
      <c r="AC7" s="371"/>
      <c r="AD7" s="371"/>
      <c r="AE7" s="371"/>
      <c r="AF7" s="371"/>
      <c r="AG7" s="371"/>
      <c r="AH7" s="371"/>
      <c r="AI7" s="371"/>
      <c r="AJ7" s="371"/>
      <c r="AK7" s="371"/>
    </row>
    <row r="8" spans="2:37" s="41" customFormat="1" ht="16.5" customHeight="1">
      <c r="B8" s="188"/>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row>
    <row r="9" spans="2:37" s="41" customFormat="1" ht="16.5" customHeight="1">
      <c r="B9" s="188"/>
      <c r="C9" s="371" t="s">
        <v>167</v>
      </c>
      <c r="D9" s="371"/>
      <c r="E9" s="371"/>
      <c r="F9" s="371"/>
      <c r="G9" s="371"/>
      <c r="H9" s="371"/>
      <c r="I9" s="371"/>
      <c r="J9" s="371" t="s">
        <v>410</v>
      </c>
      <c r="K9" s="371"/>
      <c r="L9" s="383"/>
      <c r="M9" s="383"/>
      <c r="N9" s="383"/>
      <c r="O9" s="383"/>
      <c r="P9" s="383"/>
      <c r="Q9" s="383"/>
      <c r="R9" s="383"/>
      <c r="S9" s="383"/>
      <c r="T9" s="384"/>
      <c r="U9" s="384"/>
      <c r="V9" s="384"/>
      <c r="W9" s="384"/>
      <c r="X9" s="384"/>
      <c r="Y9" s="384"/>
      <c r="Z9" s="384"/>
      <c r="AA9" s="384"/>
      <c r="AB9" s="384"/>
      <c r="AC9" s="384"/>
      <c r="AD9" s="384"/>
      <c r="AE9" s="384"/>
      <c r="AF9" s="384"/>
      <c r="AG9" s="384"/>
      <c r="AH9" s="384"/>
      <c r="AI9" s="384"/>
      <c r="AJ9" s="384"/>
      <c r="AK9" s="384"/>
    </row>
    <row r="10" spans="2:37" s="42" customFormat="1" ht="16.5" customHeight="1">
      <c r="B10" s="188"/>
      <c r="C10" s="371"/>
      <c r="D10" s="371"/>
      <c r="E10" s="371"/>
      <c r="F10" s="371"/>
      <c r="G10" s="371"/>
      <c r="H10" s="371"/>
      <c r="I10" s="371"/>
      <c r="J10" s="371" t="s">
        <v>411</v>
      </c>
      <c r="K10" s="371"/>
      <c r="L10" s="383"/>
      <c r="M10" s="383"/>
      <c r="N10" s="383"/>
      <c r="O10" s="383"/>
      <c r="P10" s="383"/>
      <c r="Q10" s="383"/>
      <c r="R10" s="383"/>
      <c r="S10" s="383"/>
      <c r="T10" s="384"/>
      <c r="U10" s="384"/>
      <c r="V10" s="384"/>
      <c r="W10" s="384"/>
      <c r="X10" s="384"/>
      <c r="Y10" s="384"/>
      <c r="Z10" s="384"/>
      <c r="AA10" s="384"/>
      <c r="AB10" s="384"/>
      <c r="AC10" s="384"/>
      <c r="AD10" s="384"/>
      <c r="AE10" s="384"/>
      <c r="AF10" s="384"/>
      <c r="AG10" s="384"/>
      <c r="AH10" s="384"/>
      <c r="AI10" s="384"/>
      <c r="AJ10" s="384"/>
      <c r="AK10" s="384"/>
    </row>
    <row r="11" spans="2:37" s="41" customFormat="1" ht="16.5" customHeight="1">
      <c r="B11" s="188"/>
      <c r="C11" s="371" t="s">
        <v>303</v>
      </c>
      <c r="D11" s="371"/>
      <c r="E11" s="371"/>
      <c r="F11" s="371"/>
      <c r="G11" s="371"/>
      <c r="H11" s="371"/>
      <c r="I11" s="371"/>
      <c r="J11" s="371" t="s">
        <v>410</v>
      </c>
      <c r="K11" s="371"/>
      <c r="L11" s="383"/>
      <c r="M11" s="383"/>
      <c r="N11" s="383"/>
      <c r="O11" s="383"/>
      <c r="P11" s="383"/>
      <c r="Q11" s="383"/>
      <c r="R11" s="383"/>
      <c r="S11" s="383"/>
      <c r="T11" s="384"/>
      <c r="U11" s="384"/>
      <c r="V11" s="384"/>
      <c r="W11" s="384"/>
      <c r="X11" s="384"/>
      <c r="Y11" s="384"/>
      <c r="Z11" s="384"/>
      <c r="AA11" s="384"/>
      <c r="AB11" s="384"/>
      <c r="AC11" s="384"/>
      <c r="AD11" s="384"/>
      <c r="AE11" s="384"/>
      <c r="AF11" s="384"/>
      <c r="AG11" s="384"/>
      <c r="AH11" s="384"/>
      <c r="AI11" s="384"/>
      <c r="AJ11" s="384"/>
      <c r="AK11" s="384"/>
    </row>
    <row r="12" spans="2:37" s="42" customFormat="1" ht="16.5" customHeight="1">
      <c r="B12" s="188"/>
      <c r="C12" s="371"/>
      <c r="D12" s="371"/>
      <c r="E12" s="371"/>
      <c r="F12" s="371"/>
      <c r="G12" s="371"/>
      <c r="H12" s="371"/>
      <c r="I12" s="371"/>
      <c r="J12" s="371" t="s">
        <v>411</v>
      </c>
      <c r="K12" s="371"/>
      <c r="L12" s="383"/>
      <c r="M12" s="383"/>
      <c r="N12" s="383"/>
      <c r="O12" s="383"/>
      <c r="P12" s="383"/>
      <c r="Q12" s="383"/>
      <c r="R12" s="383"/>
      <c r="S12" s="383"/>
      <c r="T12" s="384"/>
      <c r="U12" s="384"/>
      <c r="V12" s="384"/>
      <c r="W12" s="384"/>
      <c r="X12" s="384"/>
      <c r="Y12" s="384"/>
      <c r="Z12" s="384"/>
      <c r="AA12" s="384"/>
      <c r="AB12" s="384"/>
      <c r="AC12" s="384"/>
      <c r="AD12" s="384"/>
      <c r="AE12" s="384"/>
      <c r="AF12" s="384"/>
      <c r="AG12" s="384"/>
      <c r="AH12" s="384"/>
      <c r="AI12" s="384"/>
      <c r="AJ12" s="384"/>
      <c r="AK12" s="384"/>
    </row>
    <row r="13" spans="2:37" s="41" customFormat="1" ht="16.5" customHeight="1">
      <c r="B13" s="188"/>
      <c r="C13" s="371" t="s">
        <v>249</v>
      </c>
      <c r="D13" s="371"/>
      <c r="E13" s="371"/>
      <c r="F13" s="371"/>
      <c r="G13" s="371"/>
      <c r="H13" s="371"/>
      <c r="I13" s="371"/>
      <c r="J13" s="371" t="s">
        <v>410</v>
      </c>
      <c r="K13" s="371"/>
      <c r="L13" s="383"/>
      <c r="M13" s="383"/>
      <c r="N13" s="383"/>
      <c r="O13" s="383"/>
      <c r="P13" s="383"/>
      <c r="Q13" s="383"/>
      <c r="R13" s="383"/>
      <c r="S13" s="383"/>
      <c r="T13" s="384"/>
      <c r="U13" s="384"/>
      <c r="V13" s="384"/>
      <c r="W13" s="384"/>
      <c r="X13" s="384"/>
      <c r="Y13" s="384"/>
      <c r="Z13" s="384"/>
      <c r="AA13" s="384"/>
      <c r="AB13" s="384"/>
      <c r="AC13" s="384"/>
      <c r="AD13" s="384"/>
      <c r="AE13" s="384"/>
      <c r="AF13" s="384"/>
      <c r="AG13" s="384"/>
      <c r="AH13" s="384"/>
      <c r="AI13" s="384"/>
      <c r="AJ13" s="384"/>
      <c r="AK13" s="384"/>
    </row>
    <row r="14" spans="2:37" s="42" customFormat="1" ht="16.5" customHeight="1">
      <c r="B14" s="188"/>
      <c r="C14" s="371"/>
      <c r="D14" s="371"/>
      <c r="E14" s="371"/>
      <c r="F14" s="371"/>
      <c r="G14" s="371"/>
      <c r="H14" s="371"/>
      <c r="I14" s="371"/>
      <c r="J14" s="371" t="s">
        <v>411</v>
      </c>
      <c r="K14" s="371"/>
      <c r="L14" s="383"/>
      <c r="M14" s="383"/>
      <c r="N14" s="383"/>
      <c r="O14" s="383"/>
      <c r="P14" s="383"/>
      <c r="Q14" s="383"/>
      <c r="R14" s="383"/>
      <c r="S14" s="383"/>
      <c r="T14" s="384"/>
      <c r="U14" s="384"/>
      <c r="V14" s="384"/>
      <c r="W14" s="384"/>
      <c r="X14" s="384"/>
      <c r="Y14" s="384"/>
      <c r="Z14" s="384"/>
      <c r="AA14" s="384"/>
      <c r="AB14" s="384"/>
      <c r="AC14" s="384"/>
      <c r="AD14" s="384"/>
      <c r="AE14" s="384"/>
      <c r="AF14" s="384"/>
      <c r="AG14" s="384"/>
      <c r="AH14" s="384"/>
      <c r="AI14" s="384"/>
      <c r="AJ14" s="384"/>
      <c r="AK14" s="384"/>
    </row>
    <row r="15" spans="2:39" s="41" customFormat="1" ht="16.5" customHeight="1">
      <c r="B15" s="188"/>
      <c r="C15" s="371" t="s">
        <v>305</v>
      </c>
      <c r="D15" s="371"/>
      <c r="E15" s="371"/>
      <c r="F15" s="371"/>
      <c r="G15" s="371"/>
      <c r="H15" s="371"/>
      <c r="I15" s="371"/>
      <c r="J15" s="371" t="s">
        <v>410</v>
      </c>
      <c r="K15" s="371"/>
      <c r="L15" s="383"/>
      <c r="M15" s="383"/>
      <c r="N15" s="383"/>
      <c r="O15" s="383"/>
      <c r="P15" s="383"/>
      <c r="Q15" s="383"/>
      <c r="R15" s="383"/>
      <c r="S15" s="383"/>
      <c r="T15" s="384"/>
      <c r="U15" s="384"/>
      <c r="V15" s="384"/>
      <c r="W15" s="384"/>
      <c r="X15" s="384"/>
      <c r="Y15" s="384"/>
      <c r="Z15" s="384"/>
      <c r="AA15" s="384"/>
      <c r="AB15" s="384"/>
      <c r="AC15" s="384"/>
      <c r="AD15" s="384"/>
      <c r="AE15" s="384"/>
      <c r="AF15" s="384"/>
      <c r="AG15" s="384"/>
      <c r="AH15" s="384"/>
      <c r="AI15" s="384"/>
      <c r="AJ15" s="384"/>
      <c r="AK15" s="384"/>
      <c r="AM15" s="193"/>
    </row>
    <row r="16" spans="2:39" s="42" customFormat="1" ht="16.5" customHeight="1">
      <c r="B16" s="188"/>
      <c r="C16" s="377"/>
      <c r="D16" s="377"/>
      <c r="E16" s="377"/>
      <c r="F16" s="377"/>
      <c r="G16" s="377"/>
      <c r="H16" s="377"/>
      <c r="I16" s="377"/>
      <c r="J16" s="377" t="s">
        <v>411</v>
      </c>
      <c r="K16" s="377"/>
      <c r="L16" s="378"/>
      <c r="M16" s="378"/>
      <c r="N16" s="378"/>
      <c r="O16" s="378"/>
      <c r="P16" s="378"/>
      <c r="Q16" s="378"/>
      <c r="R16" s="378"/>
      <c r="S16" s="378"/>
      <c r="T16" s="379"/>
      <c r="U16" s="379"/>
      <c r="V16" s="379"/>
      <c r="W16" s="379"/>
      <c r="X16" s="379"/>
      <c r="Y16" s="379"/>
      <c r="Z16" s="379"/>
      <c r="AA16" s="379"/>
      <c r="AB16" s="379"/>
      <c r="AC16" s="379"/>
      <c r="AD16" s="379"/>
      <c r="AE16" s="379"/>
      <c r="AF16" s="379"/>
      <c r="AG16" s="379"/>
      <c r="AH16" s="379"/>
      <c r="AI16" s="379"/>
      <c r="AJ16" s="379"/>
      <c r="AK16" s="379"/>
      <c r="AM16" s="193"/>
    </row>
    <row r="17" spans="2:40" s="41" customFormat="1" ht="16.5" customHeight="1">
      <c r="B17" s="188"/>
      <c r="C17" s="380" t="s">
        <v>306</v>
      </c>
      <c r="D17" s="380"/>
      <c r="E17" s="380"/>
      <c r="F17" s="380"/>
      <c r="G17" s="380"/>
      <c r="H17" s="380"/>
      <c r="I17" s="380"/>
      <c r="J17" s="380" t="s">
        <v>410</v>
      </c>
      <c r="K17" s="380"/>
      <c r="L17" s="381">
        <f>SUMIF($J$9:$K$16,$J17,L$9:S$16)</f>
        <v>0</v>
      </c>
      <c r="M17" s="381"/>
      <c r="N17" s="381"/>
      <c r="O17" s="381"/>
      <c r="P17" s="381"/>
      <c r="Q17" s="381"/>
      <c r="R17" s="381"/>
      <c r="S17" s="381"/>
      <c r="T17" s="382"/>
      <c r="U17" s="382"/>
      <c r="V17" s="382"/>
      <c r="W17" s="382"/>
      <c r="X17" s="382"/>
      <c r="Y17" s="382"/>
      <c r="Z17" s="382"/>
      <c r="AA17" s="382"/>
      <c r="AB17" s="382"/>
      <c r="AC17" s="382"/>
      <c r="AD17" s="382"/>
      <c r="AE17" s="382"/>
      <c r="AF17" s="382"/>
      <c r="AG17" s="382"/>
      <c r="AH17" s="382"/>
      <c r="AI17" s="382"/>
      <c r="AJ17" s="382"/>
      <c r="AK17" s="382"/>
      <c r="AM17" s="193">
        <f>'別紙２ー１_経費明細（変更）'!E29</f>
        <v>0</v>
      </c>
      <c r="AN17" s="41" t="s">
        <v>286</v>
      </c>
    </row>
    <row r="18" spans="2:40" s="42" customFormat="1" ht="16.5" customHeight="1">
      <c r="B18" s="188"/>
      <c r="C18" s="371"/>
      <c r="D18" s="371"/>
      <c r="E18" s="371"/>
      <c r="F18" s="371"/>
      <c r="G18" s="371"/>
      <c r="H18" s="371"/>
      <c r="I18" s="371"/>
      <c r="J18" s="371" t="s">
        <v>411</v>
      </c>
      <c r="K18" s="371"/>
      <c r="L18" s="381">
        <f>SUMIF($J$9:$K$16,$J18,L$9:S$16)</f>
        <v>0</v>
      </c>
      <c r="M18" s="381"/>
      <c r="N18" s="381"/>
      <c r="O18" s="381"/>
      <c r="P18" s="381"/>
      <c r="Q18" s="381"/>
      <c r="R18" s="381"/>
      <c r="S18" s="381"/>
      <c r="T18" s="384"/>
      <c r="U18" s="384"/>
      <c r="V18" s="384"/>
      <c r="W18" s="384"/>
      <c r="X18" s="384"/>
      <c r="Y18" s="384"/>
      <c r="Z18" s="384"/>
      <c r="AA18" s="384"/>
      <c r="AB18" s="384"/>
      <c r="AC18" s="384"/>
      <c r="AD18" s="384"/>
      <c r="AE18" s="384"/>
      <c r="AF18" s="384"/>
      <c r="AG18" s="384"/>
      <c r="AH18" s="384"/>
      <c r="AI18" s="384"/>
      <c r="AJ18" s="384"/>
      <c r="AK18" s="384"/>
      <c r="AM18" s="193">
        <f>'別紙２ー１_経費明細（変更）'!E30</f>
        <v>0</v>
      </c>
      <c r="AN18" s="41" t="s">
        <v>415</v>
      </c>
    </row>
    <row r="19" spans="2:37" s="42" customFormat="1" ht="16.5" customHeight="1">
      <c r="B19" s="41"/>
      <c r="C19" s="194" t="s">
        <v>416</v>
      </c>
      <c r="D19" s="195"/>
      <c r="E19" s="195"/>
      <c r="F19" s="195"/>
      <c r="G19" s="195"/>
      <c r="H19" s="195"/>
      <c r="I19" s="195"/>
      <c r="J19" s="195"/>
      <c r="K19" s="195"/>
      <c r="L19" s="196"/>
      <c r="M19" s="196"/>
      <c r="N19" s="196"/>
      <c r="O19" s="196"/>
      <c r="P19" s="196"/>
      <c r="Q19" s="196"/>
      <c r="R19" s="196"/>
      <c r="S19" s="196"/>
      <c r="T19" s="197"/>
      <c r="U19" s="197"/>
      <c r="V19" s="197"/>
      <c r="W19" s="197"/>
      <c r="X19" s="197"/>
      <c r="Y19" s="197"/>
      <c r="Z19" s="197"/>
      <c r="AA19" s="197"/>
      <c r="AB19" s="197"/>
      <c r="AC19" s="197"/>
      <c r="AD19" s="197"/>
      <c r="AE19" s="40"/>
      <c r="AF19" s="40"/>
      <c r="AG19" s="40"/>
      <c r="AH19" s="40"/>
      <c r="AI19" s="40"/>
      <c r="AJ19" s="40"/>
      <c r="AK19" s="40"/>
    </row>
    <row r="20" spans="2:37" s="42" customFormat="1" ht="16.5" customHeight="1">
      <c r="B20" s="41"/>
      <c r="C20" s="198"/>
      <c r="D20" s="195"/>
      <c r="E20" s="195"/>
      <c r="F20" s="195"/>
      <c r="G20" s="195"/>
      <c r="H20" s="195"/>
      <c r="I20" s="195"/>
      <c r="J20" s="195"/>
      <c r="K20" s="195"/>
      <c r="L20" s="196"/>
      <c r="M20" s="196"/>
      <c r="N20" s="196"/>
      <c r="O20" s="196"/>
      <c r="P20" s="196"/>
      <c r="Q20" s="196"/>
      <c r="R20" s="196"/>
      <c r="S20" s="196"/>
      <c r="T20" s="197"/>
      <c r="U20" s="197"/>
      <c r="V20" s="197"/>
      <c r="W20" s="197"/>
      <c r="X20" s="197"/>
      <c r="Y20" s="197"/>
      <c r="Z20" s="197"/>
      <c r="AA20" s="197"/>
      <c r="AB20" s="197"/>
      <c r="AC20" s="197"/>
      <c r="AD20" s="197"/>
      <c r="AE20" s="40"/>
      <c r="AF20" s="40"/>
      <c r="AG20" s="40"/>
      <c r="AH20" s="40"/>
      <c r="AI20" s="40"/>
      <c r="AJ20" s="40"/>
      <c r="AK20" s="40"/>
    </row>
    <row r="21" ht="13.5">
      <c r="B21" s="186" t="s">
        <v>108</v>
      </c>
    </row>
    <row r="23" spans="3:37" ht="35.25" customHeight="1">
      <c r="C23" s="375" t="s">
        <v>111</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row>
    <row r="24" spans="33:37" ht="13.5">
      <c r="AG24" s="191"/>
      <c r="AH24" s="191"/>
      <c r="AI24" s="191"/>
      <c r="AJ24" s="191"/>
      <c r="AK24" s="192" t="s">
        <v>299</v>
      </c>
    </row>
    <row r="25" spans="3:38" ht="53.25" customHeight="1">
      <c r="C25" s="376" t="s">
        <v>16</v>
      </c>
      <c r="D25" s="371"/>
      <c r="E25" s="371"/>
      <c r="F25" s="371"/>
      <c r="G25" s="371"/>
      <c r="H25" s="371"/>
      <c r="I25" s="371"/>
      <c r="J25" s="371"/>
      <c r="K25" s="371"/>
      <c r="L25" s="371"/>
      <c r="M25" s="371"/>
      <c r="N25" s="371"/>
      <c r="O25" s="371"/>
      <c r="P25" s="371"/>
      <c r="Q25" s="371"/>
      <c r="R25" s="376" t="s">
        <v>309</v>
      </c>
      <c r="S25" s="371"/>
      <c r="T25" s="371"/>
      <c r="U25" s="371"/>
      <c r="V25" s="371"/>
      <c r="W25" s="371"/>
      <c r="X25" s="371"/>
      <c r="Y25" s="371"/>
      <c r="Z25" s="371"/>
      <c r="AA25" s="371"/>
      <c r="AB25" s="371"/>
      <c r="AC25" s="371"/>
      <c r="AD25" s="371"/>
      <c r="AE25" s="376" t="s">
        <v>100</v>
      </c>
      <c r="AF25" s="371"/>
      <c r="AG25" s="371"/>
      <c r="AH25" s="371"/>
      <c r="AI25" s="371"/>
      <c r="AJ25" s="371"/>
      <c r="AK25" s="371"/>
      <c r="AL25" s="245" t="s">
        <v>417</v>
      </c>
    </row>
    <row r="26" spans="3:38" ht="30" customHeight="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2"/>
      <c r="AF26" s="372"/>
      <c r="AG26" s="372"/>
      <c r="AH26" s="372"/>
      <c r="AI26" s="372"/>
      <c r="AJ26" s="372"/>
      <c r="AK26" s="372"/>
      <c r="AL26" s="212"/>
    </row>
    <row r="27" spans="3:38" ht="30" customHeight="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2"/>
      <c r="AF27" s="372"/>
      <c r="AG27" s="372"/>
      <c r="AH27" s="372"/>
      <c r="AI27" s="372"/>
      <c r="AJ27" s="372"/>
      <c r="AK27" s="372"/>
      <c r="AL27" s="212"/>
    </row>
    <row r="28" spans="3:38" ht="30" customHeight="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2"/>
      <c r="AF28" s="372"/>
      <c r="AG28" s="372"/>
      <c r="AH28" s="372"/>
      <c r="AI28" s="372"/>
      <c r="AJ28" s="372"/>
      <c r="AK28" s="372"/>
      <c r="AL28" s="212"/>
    </row>
    <row r="29" spans="3:38" ht="30" customHeight="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2"/>
      <c r="AF29" s="372"/>
      <c r="AG29" s="372"/>
      <c r="AH29" s="372"/>
      <c r="AI29" s="372"/>
      <c r="AJ29" s="372"/>
      <c r="AK29" s="372"/>
      <c r="AL29" s="212"/>
    </row>
    <row r="30" spans="3:38" ht="30" customHeight="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2"/>
      <c r="AF30" s="372"/>
      <c r="AG30" s="372"/>
      <c r="AH30" s="372"/>
      <c r="AI30" s="372"/>
      <c r="AJ30" s="372"/>
      <c r="AK30" s="372"/>
      <c r="AL30" s="212"/>
    </row>
    <row r="31" ht="13.5">
      <c r="C31" s="186" t="s">
        <v>311</v>
      </c>
    </row>
    <row r="32" spans="4:36" ht="13.5">
      <c r="D32" s="373" t="s">
        <v>312</v>
      </c>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row>
    <row r="33" ht="13.5">
      <c r="C33" s="186" t="s">
        <v>164</v>
      </c>
    </row>
    <row r="35" ht="13.5">
      <c r="B35" s="186" t="s">
        <v>313</v>
      </c>
    </row>
    <row r="36" spans="3:37" ht="35.25" customHeight="1">
      <c r="C36" s="375" t="s">
        <v>315</v>
      </c>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row>
    <row r="37" spans="33:37" ht="13.5">
      <c r="AG37" s="191"/>
      <c r="AH37" s="191"/>
      <c r="AI37" s="191"/>
      <c r="AJ37" s="191"/>
      <c r="AK37" s="192" t="s">
        <v>299</v>
      </c>
    </row>
    <row r="38" spans="3:38" ht="53.25" customHeight="1">
      <c r="C38" s="376" t="s">
        <v>171</v>
      </c>
      <c r="D38" s="371"/>
      <c r="E38" s="371"/>
      <c r="F38" s="371"/>
      <c r="G38" s="371"/>
      <c r="H38" s="371"/>
      <c r="I38" s="371"/>
      <c r="J38" s="371"/>
      <c r="K38" s="371"/>
      <c r="L38" s="371"/>
      <c r="M38" s="371"/>
      <c r="N38" s="371"/>
      <c r="O38" s="371"/>
      <c r="P38" s="371"/>
      <c r="Q38" s="371"/>
      <c r="R38" s="376" t="s">
        <v>316</v>
      </c>
      <c r="S38" s="371"/>
      <c r="T38" s="371"/>
      <c r="U38" s="371"/>
      <c r="V38" s="371"/>
      <c r="W38" s="371"/>
      <c r="X38" s="371"/>
      <c r="Y38" s="371"/>
      <c r="Z38" s="371"/>
      <c r="AA38" s="371"/>
      <c r="AB38" s="371"/>
      <c r="AC38" s="371"/>
      <c r="AD38" s="371"/>
      <c r="AE38" s="376" t="s">
        <v>158</v>
      </c>
      <c r="AF38" s="371"/>
      <c r="AG38" s="371"/>
      <c r="AH38" s="371"/>
      <c r="AI38" s="371"/>
      <c r="AJ38" s="371"/>
      <c r="AK38" s="371"/>
      <c r="AL38" s="245" t="s">
        <v>417</v>
      </c>
    </row>
    <row r="39" spans="3:38" ht="30" customHeight="1">
      <c r="C39" s="371"/>
      <c r="D39" s="371"/>
      <c r="E39" s="371"/>
      <c r="F39" s="371"/>
      <c r="G39" s="371"/>
      <c r="H39" s="371"/>
      <c r="I39" s="371"/>
      <c r="J39" s="371"/>
      <c r="K39" s="371"/>
      <c r="L39" s="371"/>
      <c r="M39" s="371"/>
      <c r="N39" s="371"/>
      <c r="O39" s="371"/>
      <c r="P39" s="371"/>
      <c r="Q39" s="371"/>
      <c r="R39" s="371" t="s">
        <v>317</v>
      </c>
      <c r="S39" s="371"/>
      <c r="T39" s="371"/>
      <c r="U39" s="371"/>
      <c r="V39" s="371"/>
      <c r="W39" s="371"/>
      <c r="X39" s="371"/>
      <c r="Y39" s="371"/>
      <c r="Z39" s="371"/>
      <c r="AA39" s="371"/>
      <c r="AB39" s="371"/>
      <c r="AC39" s="371"/>
      <c r="AD39" s="371"/>
      <c r="AE39" s="372"/>
      <c r="AF39" s="372"/>
      <c r="AG39" s="372"/>
      <c r="AH39" s="372"/>
      <c r="AI39" s="372"/>
      <c r="AJ39" s="372"/>
      <c r="AK39" s="372"/>
      <c r="AL39" s="212"/>
    </row>
    <row r="40" spans="3:38" ht="30" customHeight="1">
      <c r="C40" s="371"/>
      <c r="D40" s="371"/>
      <c r="E40" s="371"/>
      <c r="F40" s="371"/>
      <c r="G40" s="371"/>
      <c r="H40" s="371"/>
      <c r="I40" s="371"/>
      <c r="J40" s="371"/>
      <c r="K40" s="371"/>
      <c r="L40" s="371"/>
      <c r="M40" s="371"/>
      <c r="N40" s="371"/>
      <c r="O40" s="371"/>
      <c r="P40" s="371"/>
      <c r="Q40" s="371"/>
      <c r="R40" s="371" t="s">
        <v>317</v>
      </c>
      <c r="S40" s="371"/>
      <c r="T40" s="371"/>
      <c r="U40" s="371"/>
      <c r="V40" s="371"/>
      <c r="W40" s="371"/>
      <c r="X40" s="371"/>
      <c r="Y40" s="371"/>
      <c r="Z40" s="371"/>
      <c r="AA40" s="371"/>
      <c r="AB40" s="371"/>
      <c r="AC40" s="371"/>
      <c r="AD40" s="371"/>
      <c r="AE40" s="372"/>
      <c r="AF40" s="372"/>
      <c r="AG40" s="372"/>
      <c r="AH40" s="372"/>
      <c r="AI40" s="372"/>
      <c r="AJ40" s="372"/>
      <c r="AK40" s="372"/>
      <c r="AL40" s="212"/>
    </row>
    <row r="41" spans="3:38" ht="30" customHeight="1">
      <c r="C41" s="371"/>
      <c r="D41" s="371"/>
      <c r="E41" s="371"/>
      <c r="F41" s="371"/>
      <c r="G41" s="371"/>
      <c r="H41" s="371"/>
      <c r="I41" s="371"/>
      <c r="J41" s="371"/>
      <c r="K41" s="371"/>
      <c r="L41" s="371"/>
      <c r="M41" s="371"/>
      <c r="N41" s="371"/>
      <c r="O41" s="371"/>
      <c r="P41" s="371"/>
      <c r="Q41" s="371"/>
      <c r="R41" s="371" t="s">
        <v>317</v>
      </c>
      <c r="S41" s="371"/>
      <c r="T41" s="371"/>
      <c r="U41" s="371"/>
      <c r="V41" s="371"/>
      <c r="W41" s="371"/>
      <c r="X41" s="371"/>
      <c r="Y41" s="371"/>
      <c r="Z41" s="371"/>
      <c r="AA41" s="371"/>
      <c r="AB41" s="371"/>
      <c r="AC41" s="371"/>
      <c r="AD41" s="371"/>
      <c r="AE41" s="372"/>
      <c r="AF41" s="372"/>
      <c r="AG41" s="372"/>
      <c r="AH41" s="372"/>
      <c r="AI41" s="372"/>
      <c r="AJ41" s="372"/>
      <c r="AK41" s="372"/>
      <c r="AL41" s="212"/>
    </row>
    <row r="42" ht="13.5">
      <c r="C42" s="186" t="s">
        <v>319</v>
      </c>
    </row>
    <row r="43" ht="13.5">
      <c r="C43" s="186" t="s">
        <v>164</v>
      </c>
    </row>
    <row r="73" ht="13.5">
      <c r="B73" s="199">
        <v>44198</v>
      </c>
    </row>
    <row r="74" ht="13.5">
      <c r="B74" s="199">
        <v>44230</v>
      </c>
    </row>
  </sheetData>
  <sheetProtection/>
  <mergeCells count="72">
    <mergeCell ref="B5:O6"/>
    <mergeCell ref="C7:K8"/>
    <mergeCell ref="L7:S8"/>
    <mergeCell ref="T7:AK8"/>
    <mergeCell ref="C9:I10"/>
    <mergeCell ref="J9:K9"/>
    <mergeCell ref="L9:S9"/>
    <mergeCell ref="T9:AK9"/>
    <mergeCell ref="J10:K10"/>
    <mergeCell ref="L10:S10"/>
    <mergeCell ref="T10:AK10"/>
    <mergeCell ref="C11:I12"/>
    <mergeCell ref="J11:K11"/>
    <mergeCell ref="L11:S11"/>
    <mergeCell ref="T11:AK11"/>
    <mergeCell ref="J12:K12"/>
    <mergeCell ref="L12:S12"/>
    <mergeCell ref="T12:AK12"/>
    <mergeCell ref="C13:I14"/>
    <mergeCell ref="J13:K13"/>
    <mergeCell ref="L13:S13"/>
    <mergeCell ref="T13:AK13"/>
    <mergeCell ref="J14:K14"/>
    <mergeCell ref="L14:S14"/>
    <mergeCell ref="T14:AK14"/>
    <mergeCell ref="C15:I16"/>
    <mergeCell ref="J15:K15"/>
    <mergeCell ref="L15:S15"/>
    <mergeCell ref="T15:AK15"/>
    <mergeCell ref="J16:K16"/>
    <mergeCell ref="L16:S16"/>
    <mergeCell ref="T16:AK16"/>
    <mergeCell ref="C17:I18"/>
    <mergeCell ref="J17:K17"/>
    <mergeCell ref="L17:S17"/>
    <mergeCell ref="T17:AK17"/>
    <mergeCell ref="J18:K18"/>
    <mergeCell ref="L18:S18"/>
    <mergeCell ref="T18:AK18"/>
    <mergeCell ref="C23:AK23"/>
    <mergeCell ref="C25:Q25"/>
    <mergeCell ref="R25:AD25"/>
    <mergeCell ref="AE25:AK25"/>
    <mergeCell ref="C26:Q26"/>
    <mergeCell ref="R26:AD26"/>
    <mergeCell ref="AE26:AK26"/>
    <mergeCell ref="C27:Q27"/>
    <mergeCell ref="R27:AD27"/>
    <mergeCell ref="AE27:AK27"/>
    <mergeCell ref="C28:Q28"/>
    <mergeCell ref="R28:AD28"/>
    <mergeCell ref="AE28:AK28"/>
    <mergeCell ref="C29:Q29"/>
    <mergeCell ref="R29:AD29"/>
    <mergeCell ref="AE29:AK29"/>
    <mergeCell ref="C30:Q30"/>
    <mergeCell ref="R30:AD30"/>
    <mergeCell ref="AE30:AK30"/>
    <mergeCell ref="D32:AJ32"/>
    <mergeCell ref="C36:AK36"/>
    <mergeCell ref="C38:Q38"/>
    <mergeCell ref="R38:AD38"/>
    <mergeCell ref="AE38:AK38"/>
    <mergeCell ref="C39:Q39"/>
    <mergeCell ref="R39:AD39"/>
    <mergeCell ref="AE39:AK39"/>
    <mergeCell ref="C40:Q40"/>
    <mergeCell ref="R40:AD40"/>
    <mergeCell ref="AE40:AK40"/>
    <mergeCell ref="C41:Q41"/>
    <mergeCell ref="R41:AD41"/>
    <mergeCell ref="AE41:AK41"/>
  </mergeCells>
  <conditionalFormatting sqref="AL39:AL41">
    <cfRule type="cellIs" priority="1" dxfId="0" operator="equal" stopIfTrue="1">
      <formula>""</formula>
    </cfRule>
  </conditionalFormatting>
  <conditionalFormatting sqref="L9:AK16 C26:AK30">
    <cfRule type="cellIs" priority="2" dxfId="0" operator="equal" stopIfTrue="1">
      <formula>""</formula>
    </cfRule>
  </conditionalFormatting>
  <conditionalFormatting sqref="R41:AD41">
    <cfRule type="cellIs" priority="3" dxfId="0" operator="equal" stopIfTrue="1">
      <formula>""</formula>
    </cfRule>
  </conditionalFormatting>
  <conditionalFormatting sqref="R40:AD40">
    <cfRule type="cellIs" priority="4" dxfId="0" operator="equal" stopIfTrue="1">
      <formula>""</formula>
    </cfRule>
  </conditionalFormatting>
  <conditionalFormatting sqref="C39:AK39">
    <cfRule type="cellIs" priority="5" dxfId="0" operator="equal" stopIfTrue="1">
      <formula>""</formula>
    </cfRule>
  </conditionalFormatting>
  <conditionalFormatting sqref="C41:Q41 AE41:AK41">
    <cfRule type="cellIs" priority="6" dxfId="0" operator="equal" stopIfTrue="1">
      <formula>""</formula>
    </cfRule>
  </conditionalFormatting>
  <conditionalFormatting sqref="C40:Q40 AE40:AK40">
    <cfRule type="cellIs" priority="7" dxfId="0" operator="equal" stopIfTrue="1">
      <formula>""</formula>
    </cfRule>
  </conditionalFormatting>
  <conditionalFormatting sqref="AL26:AL30">
    <cfRule type="cellIs" priority="8" dxfId="0" operator="equal" stopIfTrue="1">
      <formula>""</formula>
    </cfRule>
  </conditionalFormatting>
  <dataValidations count="1">
    <dataValidation type="list" allowBlank="1" showInputMessage="1" showErrorMessage="1" sqref="AL39:AL41 AL26:AL30">
      <formula1>"○"</formula1>
    </dataValidation>
  </dataValidations>
  <hyperlinks>
    <hyperlink ref="D32" r:id="rId1" display="https://www.soumu.go.jp/toukei_toukatsu/index/seido/syouhin/2index.htm"/>
  </hyperlink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scale="90" r:id="rId2"/>
</worksheet>
</file>

<file path=xl/worksheets/sheet2.xml><?xml version="1.0" encoding="utf-8"?>
<worksheet xmlns="http://schemas.openxmlformats.org/spreadsheetml/2006/main" xmlns:r="http://schemas.openxmlformats.org/officeDocument/2006/relationships">
  <sheetPr>
    <tabColor indexed="18"/>
    <pageSetUpPr fitToPage="1"/>
  </sheetPr>
  <dimension ref="B1:AO56"/>
  <sheetViews>
    <sheetView showZeros="0" tabSelected="1" view="pageBreakPreview" zoomScaleSheetLayoutView="100" zoomScalePageLayoutView="0" workbookViewId="0" topLeftCell="A46">
      <selection activeCell="D50" sqref="D50:AL50"/>
    </sheetView>
  </sheetViews>
  <sheetFormatPr defaultColWidth="9.00390625" defaultRowHeight="13.5"/>
  <cols>
    <col min="1" max="1" width="2.25390625" style="13" customWidth="1"/>
    <col min="2" max="38" width="2.25390625" style="14" customWidth="1"/>
    <col min="39" max="39" width="9.00390625" style="13" bestFit="1" customWidth="1"/>
    <col min="40" max="16384" width="9.00390625" style="13" customWidth="1"/>
  </cols>
  <sheetData>
    <row r="1" spans="2:38" ht="13.5">
      <c r="B1" s="15" t="s">
        <v>65</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ht="13.5">
      <c r="B2" s="14" t="s">
        <v>66</v>
      </c>
    </row>
    <row r="3" spans="2:38" ht="13.5">
      <c r="B3" s="14" t="s">
        <v>68</v>
      </c>
      <c r="AC3" s="17"/>
      <c r="AD3" s="17"/>
      <c r="AE3" s="17"/>
      <c r="AF3" s="17"/>
      <c r="AG3" s="17"/>
      <c r="AH3" s="17"/>
      <c r="AI3" s="17"/>
      <c r="AJ3" s="17"/>
      <c r="AK3" s="17"/>
      <c r="AL3" s="17"/>
    </row>
    <row r="4" spans="29:38" ht="13.5">
      <c r="AC4" s="285" t="s">
        <v>69</v>
      </c>
      <c r="AD4" s="285"/>
      <c r="AE4" s="285"/>
      <c r="AF4" s="285"/>
      <c r="AG4" s="285"/>
      <c r="AH4" s="285"/>
      <c r="AI4" s="285"/>
      <c r="AJ4" s="285"/>
      <c r="AK4" s="285"/>
      <c r="AL4" s="285"/>
    </row>
    <row r="6" ht="13.5">
      <c r="C6" s="14" t="s">
        <v>72</v>
      </c>
    </row>
    <row r="7" spans="2:37" ht="13.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2:37" ht="13.5">
      <c r="B8" s="13"/>
      <c r="C8" s="13"/>
      <c r="D8" s="13"/>
      <c r="E8" s="13"/>
      <c r="F8" s="13"/>
      <c r="G8" s="13"/>
      <c r="H8" s="13"/>
      <c r="I8" s="13"/>
      <c r="J8" s="13"/>
      <c r="K8" s="13"/>
      <c r="L8" s="13"/>
      <c r="M8" s="13"/>
      <c r="N8" s="13"/>
      <c r="O8" s="13"/>
      <c r="P8" s="286" t="s">
        <v>12</v>
      </c>
      <c r="Q8" s="286"/>
      <c r="R8" s="286"/>
      <c r="S8" s="13"/>
      <c r="T8" s="13"/>
      <c r="U8" s="19"/>
      <c r="V8" s="19"/>
      <c r="W8" s="19"/>
      <c r="X8" s="19"/>
      <c r="Y8" s="19"/>
      <c r="Z8" s="19"/>
      <c r="AA8" s="19"/>
      <c r="AB8" s="19"/>
      <c r="AC8" s="19"/>
      <c r="AD8" s="19"/>
      <c r="AE8" s="19"/>
      <c r="AF8" s="19"/>
      <c r="AG8" s="19"/>
      <c r="AH8" s="19"/>
      <c r="AI8" s="19"/>
      <c r="AJ8" s="19"/>
      <c r="AK8" s="19"/>
    </row>
    <row r="9" spans="2:37" ht="13.5">
      <c r="B9" s="13"/>
      <c r="C9" s="13"/>
      <c r="D9" s="13"/>
      <c r="E9" s="13"/>
      <c r="F9" s="13"/>
      <c r="G9" s="13"/>
      <c r="H9" s="13"/>
      <c r="I9" s="13"/>
      <c r="J9" s="13"/>
      <c r="K9" s="13"/>
      <c r="L9" s="13"/>
      <c r="M9" s="13"/>
      <c r="N9" s="13"/>
      <c r="O9" s="13"/>
      <c r="P9" s="286"/>
      <c r="Q9" s="286"/>
      <c r="R9" s="286"/>
      <c r="S9" s="13"/>
      <c r="T9" s="13"/>
      <c r="U9" s="19"/>
      <c r="V9" s="19"/>
      <c r="W9" s="19"/>
      <c r="X9" s="19"/>
      <c r="Y9" s="19"/>
      <c r="Z9" s="19"/>
      <c r="AA9" s="19"/>
      <c r="AB9" s="19"/>
      <c r="AC9" s="19"/>
      <c r="AD9" s="19"/>
      <c r="AE9" s="19"/>
      <c r="AF9" s="19"/>
      <c r="AG9" s="19"/>
      <c r="AH9" s="19"/>
      <c r="AI9" s="19"/>
      <c r="AJ9" s="19"/>
      <c r="AK9" s="19"/>
    </row>
    <row r="10" spans="2:37" ht="13.5">
      <c r="B10" s="13"/>
      <c r="C10" s="13"/>
      <c r="D10" s="13"/>
      <c r="E10" s="13"/>
      <c r="F10" s="13"/>
      <c r="G10" s="13"/>
      <c r="H10" s="13"/>
      <c r="I10" s="13"/>
      <c r="J10" s="13"/>
      <c r="K10" s="13"/>
      <c r="L10" s="13"/>
      <c r="M10" s="13"/>
      <c r="N10" s="13"/>
      <c r="O10" s="13"/>
      <c r="P10" s="286" t="s">
        <v>77</v>
      </c>
      <c r="Q10" s="286"/>
      <c r="R10" s="286"/>
      <c r="S10" s="286"/>
      <c r="T10" s="286"/>
      <c r="U10" s="280"/>
      <c r="V10" s="280"/>
      <c r="W10" s="280"/>
      <c r="X10" s="280"/>
      <c r="Y10" s="280"/>
      <c r="Z10" s="280"/>
      <c r="AA10" s="280"/>
      <c r="AB10" s="280"/>
      <c r="AC10" s="280"/>
      <c r="AD10" s="280"/>
      <c r="AE10" s="280"/>
      <c r="AF10" s="280"/>
      <c r="AG10" s="280"/>
      <c r="AH10" s="280"/>
      <c r="AI10" s="280"/>
      <c r="AJ10" s="280"/>
      <c r="AK10" s="280"/>
    </row>
    <row r="11" spans="2:37" ht="13.5">
      <c r="B11" s="13"/>
      <c r="C11" s="13"/>
      <c r="D11" s="13"/>
      <c r="E11" s="13"/>
      <c r="F11" s="13"/>
      <c r="G11" s="13"/>
      <c r="H11" s="13"/>
      <c r="I11" s="13"/>
      <c r="J11" s="13"/>
      <c r="K11" s="13"/>
      <c r="L11" s="13"/>
      <c r="M11" s="13"/>
      <c r="N11" s="13"/>
      <c r="O11" s="13"/>
      <c r="P11" s="286"/>
      <c r="Q11" s="286"/>
      <c r="R11" s="286"/>
      <c r="S11" s="286"/>
      <c r="T11" s="286"/>
      <c r="U11" s="280"/>
      <c r="V11" s="280"/>
      <c r="W11" s="280"/>
      <c r="X11" s="280"/>
      <c r="Y11" s="280"/>
      <c r="Z11" s="280"/>
      <c r="AA11" s="280"/>
      <c r="AB11" s="280"/>
      <c r="AC11" s="280"/>
      <c r="AD11" s="280"/>
      <c r="AE11" s="280"/>
      <c r="AF11" s="280"/>
      <c r="AG11" s="280"/>
      <c r="AH11" s="280"/>
      <c r="AI11" s="280"/>
      <c r="AJ11" s="280"/>
      <c r="AK11" s="280"/>
    </row>
    <row r="12" spans="2:37" ht="13.5">
      <c r="B12" s="13"/>
      <c r="C12" s="13"/>
      <c r="D12" s="13"/>
      <c r="E12" s="13"/>
      <c r="F12" s="13"/>
      <c r="G12" s="13"/>
      <c r="H12" s="13"/>
      <c r="I12" s="13"/>
      <c r="J12" s="13"/>
      <c r="K12" s="13"/>
      <c r="L12" s="13"/>
      <c r="M12" s="13"/>
      <c r="N12" s="13"/>
      <c r="O12" s="13"/>
      <c r="P12" s="286" t="s">
        <v>78</v>
      </c>
      <c r="Q12" s="286"/>
      <c r="R12" s="286"/>
      <c r="S12" s="286"/>
      <c r="T12" s="286"/>
      <c r="U12" s="280"/>
      <c r="V12" s="287"/>
      <c r="W12" s="287"/>
      <c r="X12" s="287"/>
      <c r="Y12" s="287"/>
      <c r="Z12" s="287"/>
      <c r="AA12" s="287"/>
      <c r="AB12" s="287"/>
      <c r="AC12" s="287"/>
      <c r="AD12" s="287"/>
      <c r="AE12" s="287"/>
      <c r="AF12" s="287"/>
      <c r="AG12" s="287"/>
      <c r="AH12" s="287"/>
      <c r="AI12" s="287"/>
      <c r="AJ12" s="287"/>
      <c r="AK12" s="287"/>
    </row>
    <row r="13" spans="2:37" ht="13.5">
      <c r="B13" s="13"/>
      <c r="C13" s="13"/>
      <c r="D13" s="13"/>
      <c r="E13" s="13"/>
      <c r="F13" s="13"/>
      <c r="G13" s="13"/>
      <c r="H13" s="13"/>
      <c r="I13" s="13"/>
      <c r="J13" s="13"/>
      <c r="K13" s="13"/>
      <c r="L13" s="13"/>
      <c r="M13" s="13"/>
      <c r="N13" s="13"/>
      <c r="O13" s="13"/>
      <c r="P13" s="286"/>
      <c r="Q13" s="286"/>
      <c r="R13" s="286"/>
      <c r="S13" s="286"/>
      <c r="T13" s="286"/>
      <c r="U13" s="287"/>
      <c r="V13" s="287"/>
      <c r="W13" s="287"/>
      <c r="X13" s="287"/>
      <c r="Y13" s="287"/>
      <c r="Z13" s="287"/>
      <c r="AA13" s="287"/>
      <c r="AB13" s="287"/>
      <c r="AC13" s="287"/>
      <c r="AD13" s="287"/>
      <c r="AE13" s="287"/>
      <c r="AF13" s="287"/>
      <c r="AG13" s="287"/>
      <c r="AH13" s="287"/>
      <c r="AI13" s="287"/>
      <c r="AJ13" s="287"/>
      <c r="AK13" s="287"/>
    </row>
    <row r="14" spans="2:37" ht="12.75" customHeight="1">
      <c r="B14" s="13"/>
      <c r="C14" s="13"/>
      <c r="D14" s="13"/>
      <c r="E14" s="13"/>
      <c r="F14" s="13"/>
      <c r="G14" s="13"/>
      <c r="H14" s="13"/>
      <c r="I14" s="13"/>
      <c r="J14" s="13"/>
      <c r="K14" s="13"/>
      <c r="L14" s="13"/>
      <c r="M14" s="13"/>
      <c r="N14" s="13"/>
      <c r="O14" s="13"/>
      <c r="P14" s="279" t="s">
        <v>58</v>
      </c>
      <c r="Q14" s="279"/>
      <c r="R14" s="279"/>
      <c r="S14" s="279"/>
      <c r="T14" s="279"/>
      <c r="U14" s="280"/>
      <c r="V14" s="280"/>
      <c r="W14" s="280"/>
      <c r="X14" s="280"/>
      <c r="Y14" s="280"/>
      <c r="Z14" s="280"/>
      <c r="AA14" s="280"/>
      <c r="AB14" s="280"/>
      <c r="AC14" s="280"/>
      <c r="AD14" s="280"/>
      <c r="AE14" s="280"/>
      <c r="AF14" s="280"/>
      <c r="AG14" s="280"/>
      <c r="AH14" s="280"/>
      <c r="AI14" s="280"/>
      <c r="AJ14" s="280"/>
      <c r="AK14" s="280"/>
    </row>
    <row r="15" spans="2:37" ht="13.5">
      <c r="B15" s="13"/>
      <c r="C15" s="13"/>
      <c r="D15" s="13"/>
      <c r="E15" s="13"/>
      <c r="F15" s="13"/>
      <c r="G15" s="13"/>
      <c r="H15" s="13"/>
      <c r="I15" s="13"/>
      <c r="J15" s="13"/>
      <c r="K15" s="13"/>
      <c r="L15" s="13"/>
      <c r="M15" s="13"/>
      <c r="N15" s="13"/>
      <c r="O15" s="13"/>
      <c r="P15" s="279"/>
      <c r="Q15" s="279"/>
      <c r="R15" s="279"/>
      <c r="S15" s="279"/>
      <c r="T15" s="279"/>
      <c r="U15" s="280"/>
      <c r="V15" s="280"/>
      <c r="W15" s="280"/>
      <c r="X15" s="280"/>
      <c r="Y15" s="280"/>
      <c r="Z15" s="280"/>
      <c r="AA15" s="280"/>
      <c r="AB15" s="280"/>
      <c r="AC15" s="280"/>
      <c r="AD15" s="280"/>
      <c r="AE15" s="280"/>
      <c r="AF15" s="280"/>
      <c r="AG15" s="280"/>
      <c r="AH15" s="280"/>
      <c r="AI15" s="280"/>
      <c r="AJ15" s="280"/>
      <c r="AK15" s="280"/>
    </row>
    <row r="16" spans="2:37" ht="13.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8" spans="2:38" ht="13.5">
      <c r="B18" s="281" t="s">
        <v>83</v>
      </c>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row>
    <row r="19" spans="2:38" ht="13.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1" spans="2:38" ht="13.5">
      <c r="B21" s="282" t="s">
        <v>85</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row>
    <row r="22" spans="2:38" ht="18.75" customHeight="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row>
    <row r="24" spans="2:38" ht="17.25" customHeight="1">
      <c r="B24" s="283" t="s">
        <v>87</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row>
    <row r="25" spans="2:38" ht="17.25" customHeigh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ht="13.5">
      <c r="C26" s="14" t="s">
        <v>90</v>
      </c>
    </row>
    <row r="27" spans="6:41" ht="13.5">
      <c r="F27" s="14" t="s">
        <v>92</v>
      </c>
      <c r="G27" s="284"/>
      <c r="H27" s="283"/>
      <c r="I27" s="283"/>
      <c r="J27" s="283"/>
      <c r="K27" s="283"/>
      <c r="L27" s="283"/>
      <c r="M27" s="283"/>
      <c r="N27" s="283"/>
      <c r="O27" s="283"/>
      <c r="P27" s="283"/>
      <c r="Q27" s="283"/>
      <c r="R27" s="14" t="s">
        <v>93</v>
      </c>
      <c r="S27" s="20"/>
      <c r="T27" s="20"/>
      <c r="U27" s="20"/>
      <c r="V27" s="20"/>
      <c r="W27" s="20"/>
      <c r="AN27" s="22">
        <f>'別紙４ー１_経費明細'!G19</f>
        <v>0</v>
      </c>
      <c r="AO27" s="13" t="s">
        <v>22</v>
      </c>
    </row>
    <row r="28" spans="7:23" ht="13.5">
      <c r="G28" s="21"/>
      <c r="H28" s="21"/>
      <c r="I28" s="21"/>
      <c r="J28" s="21"/>
      <c r="K28" s="21"/>
      <c r="L28" s="21"/>
      <c r="M28" s="21"/>
      <c r="N28" s="21"/>
      <c r="O28" s="21"/>
      <c r="P28" s="21"/>
      <c r="Q28" s="21"/>
      <c r="S28" s="20"/>
      <c r="T28" s="20"/>
      <c r="U28" s="20"/>
      <c r="V28" s="20"/>
      <c r="W28" s="20"/>
    </row>
    <row r="29" spans="4:23" ht="13.5">
      <c r="D29" s="23" t="s">
        <v>94</v>
      </c>
      <c r="G29" s="21"/>
      <c r="H29" s="21"/>
      <c r="I29" s="21"/>
      <c r="J29" s="21"/>
      <c r="K29" s="21"/>
      <c r="L29" s="21"/>
      <c r="M29" s="21"/>
      <c r="N29" s="21"/>
      <c r="O29" s="21"/>
      <c r="P29" s="21"/>
      <c r="Q29" s="21"/>
      <c r="S29" s="20"/>
      <c r="T29" s="20"/>
      <c r="U29" s="20"/>
      <c r="V29" s="20"/>
      <c r="W29" s="20"/>
    </row>
    <row r="31" ht="13.5">
      <c r="C31" s="14" t="s">
        <v>5</v>
      </c>
    </row>
    <row r="32" spans="6:22" ht="13.5">
      <c r="F32" s="14" t="s">
        <v>96</v>
      </c>
      <c r="M32" s="277" t="s">
        <v>86</v>
      </c>
      <c r="N32" s="277"/>
      <c r="O32" s="277"/>
      <c r="P32" s="277"/>
      <c r="Q32" s="277"/>
      <c r="R32" s="277"/>
      <c r="S32" s="277"/>
      <c r="T32" s="277"/>
      <c r="U32" s="277"/>
      <c r="V32" s="277"/>
    </row>
    <row r="36" ht="13.5">
      <c r="C36" s="14" t="s">
        <v>80</v>
      </c>
    </row>
    <row r="37" spans="3:4" ht="13.5">
      <c r="C37" s="14" t="s">
        <v>47</v>
      </c>
      <c r="D37" s="14" t="s">
        <v>97</v>
      </c>
    </row>
    <row r="38" spans="3:4" ht="13.5">
      <c r="C38" s="14" t="s">
        <v>47</v>
      </c>
      <c r="D38" s="14" t="s">
        <v>56</v>
      </c>
    </row>
    <row r="39" spans="3:4" ht="13.5">
      <c r="C39" s="14" t="s">
        <v>47</v>
      </c>
      <c r="D39" s="14" t="s">
        <v>99</v>
      </c>
    </row>
    <row r="40" spans="3:4" ht="13.5">
      <c r="C40" s="14" t="s">
        <v>47</v>
      </c>
      <c r="D40" s="14" t="s">
        <v>71</v>
      </c>
    </row>
    <row r="41" spans="3:4" ht="13.5">
      <c r="C41" s="14" t="s">
        <v>47</v>
      </c>
      <c r="D41" s="14" t="s">
        <v>101</v>
      </c>
    </row>
    <row r="42" spans="3:4" ht="13.5">
      <c r="C42" s="14" t="s">
        <v>47</v>
      </c>
      <c r="D42" s="14" t="s">
        <v>84</v>
      </c>
    </row>
    <row r="43" spans="3:4" ht="13.5">
      <c r="C43" s="14" t="s">
        <v>47</v>
      </c>
      <c r="D43" s="14" t="s">
        <v>91</v>
      </c>
    </row>
    <row r="44" spans="3:4" ht="13.5">
      <c r="C44" s="14" t="s">
        <v>47</v>
      </c>
      <c r="D44" s="14" t="s">
        <v>104</v>
      </c>
    </row>
    <row r="45" spans="3:4" ht="13.5">
      <c r="C45" s="14" t="s">
        <v>47</v>
      </c>
      <c r="D45" s="14" t="s">
        <v>50</v>
      </c>
    </row>
    <row r="46" spans="3:4" ht="13.5">
      <c r="C46" s="14" t="s">
        <v>47</v>
      </c>
      <c r="D46" s="14" t="s">
        <v>106</v>
      </c>
    </row>
    <row r="49" spans="4:38" ht="41.25" customHeight="1">
      <c r="D49" s="465" t="s">
        <v>473</v>
      </c>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row>
    <row r="50" spans="4:38" ht="48.75" customHeight="1">
      <c r="D50" s="465" t="s">
        <v>472</v>
      </c>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row>
    <row r="51" spans="4:38" ht="39" customHeight="1">
      <c r="D51" s="465" t="s">
        <v>471</v>
      </c>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row>
    <row r="52" spans="4:38" ht="26.25" customHeight="1">
      <c r="D52" s="278" t="s">
        <v>63</v>
      </c>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row>
    <row r="53" spans="4:38" ht="13.5">
      <c r="D53" s="24" t="s">
        <v>88</v>
      </c>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row>
    <row r="54" spans="4:38" ht="13.5">
      <c r="D54" s="23" t="s">
        <v>112</v>
      </c>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4:38" ht="13.5">
      <c r="D55" s="23" t="s">
        <v>114</v>
      </c>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row>
    <row r="56" spans="4:38" ht="13.5">
      <c r="D56" s="23" t="s">
        <v>117</v>
      </c>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row>
  </sheetData>
  <sheetProtection/>
  <mergeCells count="17">
    <mergeCell ref="G27:Q27"/>
    <mergeCell ref="AC4:AL4"/>
    <mergeCell ref="P8:R9"/>
    <mergeCell ref="P10:T11"/>
    <mergeCell ref="U10:AK11"/>
    <mergeCell ref="P12:T13"/>
    <mergeCell ref="U12:AK13"/>
    <mergeCell ref="M32:V32"/>
    <mergeCell ref="D49:AL49"/>
    <mergeCell ref="D50:AL50"/>
    <mergeCell ref="D51:AL51"/>
    <mergeCell ref="D52:AL52"/>
    <mergeCell ref="P14:T15"/>
    <mergeCell ref="U14:AK15"/>
    <mergeCell ref="B18:AL18"/>
    <mergeCell ref="B21:AL22"/>
    <mergeCell ref="B24:AL24"/>
  </mergeCells>
  <conditionalFormatting sqref="AC4:AL4">
    <cfRule type="cellIs" priority="1" dxfId="0" operator="equal" stopIfTrue="1">
      <formula>"令和　　年　　月　　日"</formula>
    </cfRule>
  </conditionalFormatting>
  <conditionalFormatting sqref="U10:AK15">
    <cfRule type="cellIs" priority="2" dxfId="0" operator="equal" stopIfTrue="1">
      <formula>""</formula>
    </cfRule>
  </conditionalFormatting>
  <conditionalFormatting sqref="G27:Q27">
    <cfRule type="cellIs" priority="3" dxfId="0" operator="equal" stopIfTrue="1">
      <formula>""</formula>
    </cfRule>
  </conditionalFormatting>
  <conditionalFormatting sqref="M32:V32">
    <cfRule type="cellIs" priority="4" dxfId="0" operator="equal" stopIfTrue="1">
      <formula>"令和　年　月　日まで"</formula>
    </cfRule>
  </conditionalFormatting>
  <printOptions horizontalCentered="1" verticalCentered="1"/>
  <pageMargins left="0.984251968503937" right="0.7874015748031497" top="0.5905511811023623" bottom="0.5905511811023623" header="0.5118110236220472" footer="0.5118110236220472"/>
  <pageSetup cellComments="asDisplayed" firstPageNumber="0" useFirstPageNumber="1"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B1:AN35"/>
  <sheetViews>
    <sheetView view="pageBreakPreview" zoomScale="87" zoomScaleSheetLayoutView="87" zoomScalePageLayoutView="0" workbookViewId="0" topLeftCell="A19">
      <selection activeCell="AR10" sqref="AR10"/>
    </sheetView>
  </sheetViews>
  <sheetFormatPr defaultColWidth="9.00390625" defaultRowHeight="13.5"/>
  <cols>
    <col min="1" max="1" width="2.25390625" style="40" customWidth="1"/>
    <col min="2" max="10" width="2.25390625" style="186" customWidth="1"/>
    <col min="11" max="11" width="5.125" style="186" customWidth="1"/>
    <col min="12" max="36" width="2.25390625" style="186" customWidth="1"/>
    <col min="37" max="37" width="2.50390625" style="186" customWidth="1"/>
    <col min="38" max="38" width="9.00390625" style="40" bestFit="1" customWidth="1"/>
    <col min="39" max="16384" width="9.00390625" style="40" customWidth="1"/>
  </cols>
  <sheetData>
    <row r="1" ht="13.5">
      <c r="B1" s="186" t="s">
        <v>296</v>
      </c>
    </row>
    <row r="2" spans="2:37" s="41" customFormat="1" ht="13.5" customHeight="1">
      <c r="B2" s="187" t="s">
        <v>264</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2:37" s="42" customFormat="1" ht="13.5" customHeight="1">
      <c r="B3" s="186"/>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ht="16.5" customHeight="1">
      <c r="B4" s="190" t="s">
        <v>260</v>
      </c>
    </row>
    <row r="5" spans="2:37" s="41" customFormat="1" ht="16.5" customHeight="1">
      <c r="B5" s="374" t="s">
        <v>209</v>
      </c>
      <c r="C5" s="374"/>
      <c r="D5" s="374"/>
      <c r="E5" s="374"/>
      <c r="F5" s="374"/>
      <c r="G5" s="374"/>
      <c r="H5" s="374"/>
      <c r="I5" s="374"/>
      <c r="J5" s="374"/>
      <c r="K5" s="374"/>
      <c r="L5" s="374"/>
      <c r="M5" s="374"/>
      <c r="N5" s="374"/>
      <c r="O5" s="374"/>
      <c r="P5" s="188"/>
      <c r="Q5" s="188"/>
      <c r="R5" s="188"/>
      <c r="S5" s="188"/>
      <c r="T5" s="188"/>
      <c r="U5" s="188"/>
      <c r="V5" s="188"/>
      <c r="W5" s="188"/>
      <c r="X5" s="188"/>
      <c r="Y5" s="188"/>
      <c r="Z5" s="188"/>
      <c r="AA5" s="188"/>
      <c r="AB5" s="188"/>
      <c r="AC5" s="188"/>
      <c r="AD5" s="188"/>
      <c r="AE5" s="188"/>
      <c r="AF5" s="188"/>
      <c r="AG5" s="188"/>
      <c r="AH5" s="188"/>
      <c r="AI5" s="188"/>
      <c r="AJ5" s="188"/>
      <c r="AK5" s="188"/>
    </row>
    <row r="6" spans="2:37" s="41" customFormat="1" ht="16.5" customHeight="1">
      <c r="B6" s="374"/>
      <c r="C6" s="374"/>
      <c r="D6" s="374"/>
      <c r="E6" s="374"/>
      <c r="F6" s="374"/>
      <c r="G6" s="374"/>
      <c r="H6" s="374"/>
      <c r="I6" s="374"/>
      <c r="J6" s="374"/>
      <c r="K6" s="374"/>
      <c r="L6" s="374"/>
      <c r="M6" s="374"/>
      <c r="N6" s="374"/>
      <c r="O6" s="374"/>
      <c r="P6" s="188"/>
      <c r="Q6" s="188"/>
      <c r="R6" s="188"/>
      <c r="S6" s="188"/>
      <c r="T6" s="188"/>
      <c r="U6" s="188"/>
      <c r="V6" s="188"/>
      <c r="W6" s="188"/>
      <c r="X6" s="188"/>
      <c r="Y6" s="188"/>
      <c r="Z6" s="188"/>
      <c r="AA6" s="188"/>
      <c r="AB6" s="188"/>
      <c r="AC6" s="188"/>
      <c r="AD6" s="188"/>
      <c r="AE6" s="188"/>
      <c r="AF6" s="188"/>
      <c r="AG6" s="188"/>
      <c r="AH6" s="188"/>
      <c r="AI6" s="188"/>
      <c r="AJ6" s="188"/>
      <c r="AK6" s="192" t="s">
        <v>299</v>
      </c>
    </row>
    <row r="7" spans="3:38" ht="29.25" customHeight="1">
      <c r="C7" s="371" t="s">
        <v>323</v>
      </c>
      <c r="D7" s="371"/>
      <c r="E7" s="371"/>
      <c r="F7" s="371"/>
      <c r="G7" s="371"/>
      <c r="H7" s="371"/>
      <c r="I7" s="371"/>
      <c r="J7" s="371"/>
      <c r="K7" s="371"/>
      <c r="L7" s="371"/>
      <c r="M7" s="371"/>
      <c r="N7" s="371"/>
      <c r="O7" s="371" t="s">
        <v>324</v>
      </c>
      <c r="P7" s="371"/>
      <c r="Q7" s="371"/>
      <c r="R7" s="371" t="s">
        <v>325</v>
      </c>
      <c r="S7" s="371"/>
      <c r="T7" s="371"/>
      <c r="U7" s="371"/>
      <c r="V7" s="371"/>
      <c r="W7" s="371"/>
      <c r="X7" s="371"/>
      <c r="Y7" s="371"/>
      <c r="Z7" s="371"/>
      <c r="AA7" s="371"/>
      <c r="AB7" s="371" t="s">
        <v>326</v>
      </c>
      <c r="AC7" s="371"/>
      <c r="AD7" s="371"/>
      <c r="AE7" s="371"/>
      <c r="AF7" s="371"/>
      <c r="AG7" s="371"/>
      <c r="AH7" s="371"/>
      <c r="AI7" s="371"/>
      <c r="AJ7" s="371"/>
      <c r="AK7" s="371"/>
      <c r="AL7" s="245" t="s">
        <v>417</v>
      </c>
    </row>
    <row r="8" spans="3:38" ht="29.25" customHeight="1">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1">
        <f>O8*R8</f>
        <v>0</v>
      </c>
      <c r="AC8" s="391"/>
      <c r="AD8" s="391"/>
      <c r="AE8" s="391"/>
      <c r="AF8" s="391"/>
      <c r="AG8" s="391"/>
      <c r="AH8" s="391"/>
      <c r="AI8" s="391"/>
      <c r="AJ8" s="391"/>
      <c r="AK8" s="391"/>
      <c r="AL8" s="212"/>
    </row>
    <row r="9" spans="3:38" ht="29.25" customHeight="1">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1">
        <f>O9*R9</f>
        <v>0</v>
      </c>
      <c r="AC9" s="391"/>
      <c r="AD9" s="391"/>
      <c r="AE9" s="391"/>
      <c r="AF9" s="391"/>
      <c r="AG9" s="391"/>
      <c r="AH9" s="391"/>
      <c r="AI9" s="391"/>
      <c r="AJ9" s="391"/>
      <c r="AK9" s="391"/>
      <c r="AL9" s="212"/>
    </row>
    <row r="10" spans="3:38" ht="29.25" customHeight="1">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1">
        <f>O10*R10</f>
        <v>0</v>
      </c>
      <c r="AC10" s="391"/>
      <c r="AD10" s="391"/>
      <c r="AE10" s="391"/>
      <c r="AF10" s="391"/>
      <c r="AG10" s="391"/>
      <c r="AH10" s="391"/>
      <c r="AI10" s="391"/>
      <c r="AJ10" s="391"/>
      <c r="AK10" s="391"/>
      <c r="AL10" s="212"/>
    </row>
    <row r="11" spans="3:38" ht="29.25" customHeight="1">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1">
        <f>O11*R11</f>
        <v>0</v>
      </c>
      <c r="AC11" s="391"/>
      <c r="AD11" s="391"/>
      <c r="AE11" s="391"/>
      <c r="AF11" s="391"/>
      <c r="AG11" s="391"/>
      <c r="AH11" s="391"/>
      <c r="AI11" s="391"/>
      <c r="AJ11" s="391"/>
      <c r="AK11" s="391"/>
      <c r="AL11" s="212"/>
    </row>
    <row r="12" spans="3:40" ht="29.25" customHeight="1">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1">
        <f>O12*R12</f>
        <v>0</v>
      </c>
      <c r="AC12" s="391"/>
      <c r="AD12" s="391"/>
      <c r="AE12" s="391"/>
      <c r="AF12" s="391"/>
      <c r="AG12" s="391"/>
      <c r="AH12" s="391"/>
      <c r="AI12" s="391"/>
      <c r="AJ12" s="391"/>
      <c r="AK12" s="391"/>
      <c r="AL12" s="212"/>
      <c r="AM12" s="40" t="s">
        <v>284</v>
      </c>
      <c r="AN12" s="40">
        <f>SUM(AB8:AK12)</f>
        <v>0</v>
      </c>
    </row>
    <row r="13" spans="3:37" ht="13.5">
      <c r="C13" s="386" t="s">
        <v>13</v>
      </c>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row>
    <row r="14" spans="3:37" ht="13.5">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row>
    <row r="15" ht="13.5">
      <c r="C15" s="186" t="s">
        <v>164</v>
      </c>
    </row>
    <row r="17" spans="2:36" ht="13.5">
      <c r="B17" s="374" t="s">
        <v>120</v>
      </c>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row>
    <row r="18" spans="2:36" ht="13.5">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row>
    <row r="19" ht="13.5">
      <c r="C19" s="186" t="s">
        <v>327</v>
      </c>
    </row>
    <row r="20" spans="4:37" ht="50.25" customHeight="1">
      <c r="D20" s="375" t="s">
        <v>328</v>
      </c>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row>
    <row r="21" spans="5:37" ht="34.5" customHeight="1">
      <c r="E21" s="387" t="s">
        <v>329</v>
      </c>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row>
    <row r="22" spans="5:37" ht="34.5" customHeight="1">
      <c r="E22" s="188" t="s">
        <v>330</v>
      </c>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row>
    <row r="23" spans="3:37" ht="84.75" customHeight="1">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row>
    <row r="25" ht="13.5">
      <c r="C25" s="186" t="s">
        <v>332</v>
      </c>
    </row>
    <row r="26" spans="4:37" ht="49.5" customHeight="1">
      <c r="D26" s="389" t="s">
        <v>290</v>
      </c>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row>
    <row r="27" spans="3:37" ht="90" customHeight="1">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row>
    <row r="34" ht="13.5">
      <c r="B34" s="199">
        <v>44198</v>
      </c>
    </row>
    <row r="35" ht="13.5">
      <c r="B35" s="199">
        <v>44230</v>
      </c>
    </row>
  </sheetData>
  <sheetProtection/>
  <mergeCells count="32">
    <mergeCell ref="B5:O6"/>
    <mergeCell ref="C7:N7"/>
    <mergeCell ref="O7:Q7"/>
    <mergeCell ref="R7:AA7"/>
    <mergeCell ref="AB7:AK7"/>
    <mergeCell ref="C8:N8"/>
    <mergeCell ref="O8:Q8"/>
    <mergeCell ref="R8:AA8"/>
    <mergeCell ref="AB8:AK8"/>
    <mergeCell ref="C9:N9"/>
    <mergeCell ref="O9:Q9"/>
    <mergeCell ref="R9:AA9"/>
    <mergeCell ref="AB9:AK9"/>
    <mergeCell ref="C10:N10"/>
    <mergeCell ref="O10:Q10"/>
    <mergeCell ref="R10:AA10"/>
    <mergeCell ref="AB10:AK10"/>
    <mergeCell ref="C11:N11"/>
    <mergeCell ref="O11:Q11"/>
    <mergeCell ref="R11:AA11"/>
    <mergeCell ref="AB11:AK11"/>
    <mergeCell ref="C12:N12"/>
    <mergeCell ref="O12:Q12"/>
    <mergeCell ref="R12:AA12"/>
    <mergeCell ref="AB12:AK12"/>
    <mergeCell ref="C27:AK27"/>
    <mergeCell ref="C13:AK14"/>
    <mergeCell ref="B17:AJ18"/>
    <mergeCell ref="D20:AK20"/>
    <mergeCell ref="E21:AK21"/>
    <mergeCell ref="C23:AK23"/>
    <mergeCell ref="D26:AK26"/>
  </mergeCells>
  <conditionalFormatting sqref="AL12">
    <cfRule type="cellIs" priority="1" dxfId="0" operator="equal" stopIfTrue="1">
      <formula>""</formula>
    </cfRule>
  </conditionalFormatting>
  <conditionalFormatting sqref="AL8:AL11">
    <cfRule type="cellIs" priority="2" dxfId="0" operator="equal" stopIfTrue="1">
      <formula>""</formula>
    </cfRule>
  </conditionalFormatting>
  <conditionalFormatting sqref="C8:AK12">
    <cfRule type="cellIs" priority="3" dxfId="0" operator="equal" stopIfTrue="1">
      <formula>""</formula>
    </cfRule>
  </conditionalFormatting>
  <conditionalFormatting sqref="C27">
    <cfRule type="cellIs" priority="4" dxfId="0" operator="equal" stopIfTrue="1">
      <formula>""</formula>
    </cfRule>
  </conditionalFormatting>
  <conditionalFormatting sqref="C23">
    <cfRule type="cellIs" priority="5" dxfId="0" operator="equal" stopIfTrue="1">
      <formula>""</formula>
    </cfRule>
  </conditionalFormatting>
  <dataValidations count="1">
    <dataValidation type="list" allowBlank="1" showInputMessage="1" showErrorMessage="1" sqref="AL8:AL12">
      <formula1>"○"</formula1>
    </dataValidation>
  </dataValidation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scale="90" r:id="rId2"/>
  <legacyDrawing r:id="rId1"/>
</worksheet>
</file>

<file path=xl/worksheets/sheet21.xml><?xml version="1.0" encoding="utf-8"?>
<worksheet xmlns="http://schemas.openxmlformats.org/spreadsheetml/2006/main" xmlns:r="http://schemas.openxmlformats.org/officeDocument/2006/relationships">
  <sheetPr>
    <tabColor indexed="51"/>
    <pageSetUpPr fitToPage="1"/>
  </sheetPr>
  <dimension ref="B1:AL43"/>
  <sheetViews>
    <sheetView view="pageBreakPreview" zoomScale="85" zoomScaleSheetLayoutView="85" zoomScalePageLayoutView="0" workbookViewId="0" topLeftCell="A1">
      <selection activeCell="AP29" sqref="AP29"/>
    </sheetView>
  </sheetViews>
  <sheetFormatPr defaultColWidth="9.00390625" defaultRowHeight="13.5"/>
  <cols>
    <col min="1" max="1" width="2.25390625" style="13" customWidth="1"/>
    <col min="2" max="38" width="2.25390625" style="140" customWidth="1"/>
    <col min="39" max="39" width="9.00390625" style="13" bestFit="1" customWidth="1"/>
    <col min="40" max="16384" width="9.00390625" style="13" customWidth="1"/>
  </cols>
  <sheetData>
    <row r="1" spans="2:38" ht="13.5" customHeight="1">
      <c r="B1" s="140" t="s">
        <v>66</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ht="13.5" customHeight="1">
      <c r="B2" s="140" t="s">
        <v>256</v>
      </c>
    </row>
    <row r="3" ht="13.5" customHeight="1"/>
    <row r="4" spans="29:38" ht="13.5" customHeight="1">
      <c r="AC4" s="434" t="s">
        <v>69</v>
      </c>
      <c r="AD4" s="434"/>
      <c r="AE4" s="434"/>
      <c r="AF4" s="434"/>
      <c r="AG4" s="434"/>
      <c r="AH4" s="434"/>
      <c r="AI4" s="434"/>
      <c r="AJ4" s="434"/>
      <c r="AK4" s="434"/>
      <c r="AL4" s="434"/>
    </row>
    <row r="5" spans="31:38" ht="13.5" customHeight="1">
      <c r="AE5" s="204"/>
      <c r="AF5" s="204"/>
      <c r="AG5" s="204"/>
      <c r="AH5" s="204"/>
      <c r="AI5" s="204"/>
      <c r="AJ5" s="204"/>
      <c r="AK5" s="204"/>
      <c r="AL5" s="204"/>
    </row>
    <row r="6" ht="13.5" customHeight="1"/>
    <row r="7" ht="13.5" customHeight="1">
      <c r="C7" s="140" t="s">
        <v>72</v>
      </c>
    </row>
    <row r="8" ht="13.5" customHeight="1"/>
    <row r="9" spans="2:38" ht="13.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4"/>
    </row>
    <row r="10" spans="2:38" ht="13.5">
      <c r="B10" s="13"/>
      <c r="C10" s="13"/>
      <c r="D10" s="13"/>
      <c r="E10" s="13"/>
      <c r="F10" s="13"/>
      <c r="G10" s="13"/>
      <c r="H10" s="13"/>
      <c r="I10" s="13"/>
      <c r="J10" s="13"/>
      <c r="K10" s="13"/>
      <c r="L10" s="13"/>
      <c r="M10" s="13"/>
      <c r="N10" s="13"/>
      <c r="O10" s="13"/>
      <c r="P10" s="286" t="s">
        <v>12</v>
      </c>
      <c r="Q10" s="286"/>
      <c r="R10" s="286"/>
      <c r="S10" s="13"/>
      <c r="T10" s="13"/>
      <c r="U10" s="13"/>
      <c r="V10" s="13"/>
      <c r="W10" s="13"/>
      <c r="X10" s="13"/>
      <c r="Y10" s="13"/>
      <c r="Z10" s="13"/>
      <c r="AA10" s="13"/>
      <c r="AB10" s="13"/>
      <c r="AC10" s="13"/>
      <c r="AD10" s="13"/>
      <c r="AE10" s="13"/>
      <c r="AF10" s="13"/>
      <c r="AG10" s="13"/>
      <c r="AH10" s="13"/>
      <c r="AI10" s="13"/>
      <c r="AJ10" s="13"/>
      <c r="AK10" s="13"/>
      <c r="AL10" s="14"/>
    </row>
    <row r="11" spans="2:38" ht="13.5">
      <c r="B11" s="13"/>
      <c r="C11" s="13"/>
      <c r="D11" s="13"/>
      <c r="E11" s="13"/>
      <c r="F11" s="13"/>
      <c r="G11" s="13"/>
      <c r="H11" s="13"/>
      <c r="I11" s="13"/>
      <c r="J11" s="13"/>
      <c r="K11" s="13"/>
      <c r="L11" s="13"/>
      <c r="M11" s="13"/>
      <c r="N11" s="13"/>
      <c r="O11" s="13"/>
      <c r="P11" s="286"/>
      <c r="Q11" s="286"/>
      <c r="R11" s="286"/>
      <c r="S11" s="13"/>
      <c r="T11" s="13"/>
      <c r="U11" s="13"/>
      <c r="V11" s="13"/>
      <c r="W11" s="13"/>
      <c r="X11" s="13"/>
      <c r="Y11" s="13"/>
      <c r="Z11" s="13"/>
      <c r="AA11" s="13"/>
      <c r="AB11" s="13"/>
      <c r="AC11" s="13"/>
      <c r="AD11" s="13"/>
      <c r="AE11" s="13"/>
      <c r="AF11" s="13"/>
      <c r="AG11" s="13"/>
      <c r="AH11" s="13"/>
      <c r="AI11" s="13"/>
      <c r="AJ11" s="13"/>
      <c r="AK11" s="13"/>
      <c r="AL11" s="14"/>
    </row>
    <row r="12" spans="2:38" ht="13.5" customHeight="1">
      <c r="B12" s="13"/>
      <c r="C12" s="13"/>
      <c r="D12" s="13"/>
      <c r="E12" s="13"/>
      <c r="F12" s="13"/>
      <c r="G12" s="13"/>
      <c r="H12" s="13"/>
      <c r="I12" s="13"/>
      <c r="J12" s="13"/>
      <c r="K12" s="13"/>
      <c r="L12" s="13"/>
      <c r="M12" s="13"/>
      <c r="N12" s="13"/>
      <c r="O12" s="13"/>
      <c r="P12" s="286" t="s">
        <v>77</v>
      </c>
      <c r="Q12" s="286"/>
      <c r="R12" s="286"/>
      <c r="S12" s="286"/>
      <c r="T12" s="286"/>
      <c r="U12" s="432"/>
      <c r="V12" s="432"/>
      <c r="W12" s="432"/>
      <c r="X12" s="432"/>
      <c r="Y12" s="432"/>
      <c r="Z12" s="432"/>
      <c r="AA12" s="432"/>
      <c r="AB12" s="432"/>
      <c r="AC12" s="432"/>
      <c r="AD12" s="432"/>
      <c r="AE12" s="432"/>
      <c r="AF12" s="432"/>
      <c r="AG12" s="432"/>
      <c r="AH12" s="432"/>
      <c r="AI12" s="432"/>
      <c r="AJ12" s="432"/>
      <c r="AK12" s="432"/>
      <c r="AL12" s="14"/>
    </row>
    <row r="13" spans="2:38" ht="13.5">
      <c r="B13" s="13"/>
      <c r="C13" s="13"/>
      <c r="D13" s="13"/>
      <c r="E13" s="13"/>
      <c r="F13" s="13"/>
      <c r="G13" s="13"/>
      <c r="H13" s="13"/>
      <c r="I13" s="13"/>
      <c r="J13" s="13"/>
      <c r="K13" s="13"/>
      <c r="L13" s="13"/>
      <c r="M13" s="13"/>
      <c r="N13" s="13"/>
      <c r="O13" s="13"/>
      <c r="P13" s="286"/>
      <c r="Q13" s="286"/>
      <c r="R13" s="286"/>
      <c r="S13" s="286"/>
      <c r="T13" s="286"/>
      <c r="U13" s="432"/>
      <c r="V13" s="432"/>
      <c r="W13" s="432"/>
      <c r="X13" s="432"/>
      <c r="Y13" s="432"/>
      <c r="Z13" s="432"/>
      <c r="AA13" s="432"/>
      <c r="AB13" s="432"/>
      <c r="AC13" s="432"/>
      <c r="AD13" s="432"/>
      <c r="AE13" s="432"/>
      <c r="AF13" s="432"/>
      <c r="AG13" s="432"/>
      <c r="AH13" s="432"/>
      <c r="AI13" s="432"/>
      <c r="AJ13" s="432"/>
      <c r="AK13" s="432"/>
      <c r="AL13" s="14"/>
    </row>
    <row r="14" spans="2:38" ht="13.5" customHeight="1">
      <c r="B14" s="13"/>
      <c r="C14" s="13"/>
      <c r="D14" s="13"/>
      <c r="E14" s="13"/>
      <c r="F14" s="13"/>
      <c r="G14" s="13"/>
      <c r="H14" s="13"/>
      <c r="I14" s="13"/>
      <c r="J14" s="13"/>
      <c r="K14" s="13"/>
      <c r="L14" s="13"/>
      <c r="M14" s="13"/>
      <c r="N14" s="13"/>
      <c r="O14" s="13"/>
      <c r="P14" s="286" t="s">
        <v>78</v>
      </c>
      <c r="Q14" s="286"/>
      <c r="R14" s="286"/>
      <c r="S14" s="286"/>
      <c r="T14" s="286"/>
      <c r="U14" s="432"/>
      <c r="V14" s="435"/>
      <c r="W14" s="435"/>
      <c r="X14" s="435"/>
      <c r="Y14" s="435"/>
      <c r="Z14" s="435"/>
      <c r="AA14" s="435"/>
      <c r="AB14" s="435"/>
      <c r="AC14" s="435"/>
      <c r="AD14" s="435"/>
      <c r="AE14" s="435"/>
      <c r="AF14" s="435"/>
      <c r="AG14" s="435"/>
      <c r="AH14" s="435"/>
      <c r="AI14" s="435"/>
      <c r="AJ14" s="435"/>
      <c r="AK14" s="435"/>
      <c r="AL14" s="14"/>
    </row>
    <row r="15" spans="2:38" ht="13.5">
      <c r="B15" s="13"/>
      <c r="C15" s="13"/>
      <c r="D15" s="13"/>
      <c r="E15" s="13"/>
      <c r="F15" s="13"/>
      <c r="G15" s="13"/>
      <c r="H15" s="13"/>
      <c r="I15" s="13"/>
      <c r="J15" s="13"/>
      <c r="K15" s="13"/>
      <c r="L15" s="13"/>
      <c r="M15" s="13"/>
      <c r="N15" s="13"/>
      <c r="O15" s="13"/>
      <c r="P15" s="286"/>
      <c r="Q15" s="286"/>
      <c r="R15" s="286"/>
      <c r="S15" s="286"/>
      <c r="T15" s="286"/>
      <c r="U15" s="435"/>
      <c r="V15" s="435"/>
      <c r="W15" s="435"/>
      <c r="X15" s="435"/>
      <c r="Y15" s="435"/>
      <c r="Z15" s="435"/>
      <c r="AA15" s="435"/>
      <c r="AB15" s="435"/>
      <c r="AC15" s="435"/>
      <c r="AD15" s="435"/>
      <c r="AE15" s="435"/>
      <c r="AF15" s="435"/>
      <c r="AG15" s="435"/>
      <c r="AH15" s="435"/>
      <c r="AI15" s="435"/>
      <c r="AJ15" s="435"/>
      <c r="AK15" s="435"/>
      <c r="AL15" s="14"/>
    </row>
    <row r="16" spans="2:38" ht="13.5" customHeight="1">
      <c r="B16" s="13"/>
      <c r="C16" s="13"/>
      <c r="D16" s="13"/>
      <c r="E16" s="13"/>
      <c r="F16" s="13"/>
      <c r="G16" s="13"/>
      <c r="H16" s="13"/>
      <c r="I16" s="13"/>
      <c r="J16" s="13"/>
      <c r="K16" s="13"/>
      <c r="L16" s="13"/>
      <c r="M16" s="13"/>
      <c r="N16" s="13"/>
      <c r="O16" s="13"/>
      <c r="P16" s="279" t="s">
        <v>58</v>
      </c>
      <c r="Q16" s="279"/>
      <c r="R16" s="279"/>
      <c r="S16" s="279"/>
      <c r="T16" s="279"/>
      <c r="U16" s="432"/>
      <c r="V16" s="432"/>
      <c r="W16" s="432"/>
      <c r="X16" s="432"/>
      <c r="Y16" s="432"/>
      <c r="Z16" s="432"/>
      <c r="AA16" s="432"/>
      <c r="AB16" s="432"/>
      <c r="AC16" s="432"/>
      <c r="AD16" s="432"/>
      <c r="AE16" s="432"/>
      <c r="AF16" s="432"/>
      <c r="AG16" s="432"/>
      <c r="AH16" s="432"/>
      <c r="AI16" s="432"/>
      <c r="AJ16" s="432"/>
      <c r="AK16" s="432"/>
      <c r="AL16" s="14"/>
    </row>
    <row r="17" spans="2:38" ht="13.5">
      <c r="B17" s="13"/>
      <c r="C17" s="13"/>
      <c r="D17" s="13"/>
      <c r="E17" s="13"/>
      <c r="F17" s="13"/>
      <c r="G17" s="13"/>
      <c r="H17" s="13"/>
      <c r="I17" s="13"/>
      <c r="J17" s="13"/>
      <c r="K17" s="13"/>
      <c r="L17" s="13"/>
      <c r="M17" s="13"/>
      <c r="N17" s="13"/>
      <c r="O17" s="13"/>
      <c r="P17" s="279"/>
      <c r="Q17" s="279"/>
      <c r="R17" s="279"/>
      <c r="S17" s="279"/>
      <c r="T17" s="279"/>
      <c r="U17" s="432"/>
      <c r="V17" s="432"/>
      <c r="W17" s="432"/>
      <c r="X17" s="432"/>
      <c r="Y17" s="432"/>
      <c r="Z17" s="432"/>
      <c r="AA17" s="432"/>
      <c r="AB17" s="432"/>
      <c r="AC17" s="432"/>
      <c r="AD17" s="432"/>
      <c r="AE17" s="432"/>
      <c r="AF17" s="432"/>
      <c r="AG17" s="432"/>
      <c r="AH17" s="432"/>
      <c r="AI17" s="432"/>
      <c r="AJ17" s="432"/>
      <c r="AK17" s="432"/>
      <c r="AL17" s="14"/>
    </row>
    <row r="18" spans="2:38"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4"/>
    </row>
    <row r="19" ht="13.5" customHeight="1"/>
    <row r="20" spans="2:38" ht="13.5" customHeight="1">
      <c r="B20" s="408" t="s">
        <v>418</v>
      </c>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row>
    <row r="21" spans="2:38" ht="13.5" customHeight="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row>
    <row r="22" ht="13.5" customHeight="1"/>
    <row r="23" spans="2:38" ht="13.5" customHeight="1">
      <c r="B23" s="433" t="s">
        <v>419</v>
      </c>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row>
    <row r="24" spans="2:38" ht="13.5" customHeight="1">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row>
    <row r="25" spans="2:38" ht="13.5" customHeight="1">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row>
    <row r="26" spans="2:38" ht="13.5" customHeight="1">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row>
    <row r="27" spans="2:38" ht="13.5" customHeight="1">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row>
    <row r="28" spans="2:38" ht="13.5" customHeight="1">
      <c r="B28" s="408" t="s">
        <v>421</v>
      </c>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row>
    <row r="29" spans="2:38" ht="13.5" customHeight="1">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row>
    <row r="30" ht="13.5" customHeight="1"/>
    <row r="31" spans="2:4" ht="13.5" customHeight="1">
      <c r="B31" s="227" t="s">
        <v>74</v>
      </c>
      <c r="D31" s="140" t="s">
        <v>67</v>
      </c>
    </row>
    <row r="32" ht="13.5" customHeight="1"/>
    <row r="33" spans="4:38" ht="13.5" customHeight="1">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row>
    <row r="34" ht="13.5" customHeight="1"/>
    <row r="35" ht="13.5" customHeight="1"/>
    <row r="36" spans="2:4" ht="13.5" customHeight="1">
      <c r="B36" s="227" t="s">
        <v>152</v>
      </c>
      <c r="D36" s="140" t="s">
        <v>262</v>
      </c>
    </row>
    <row r="37" ht="13.5" customHeight="1"/>
    <row r="38" spans="4:38" ht="13.5" customHeight="1">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row>
    <row r="39" spans="17:22" ht="13.5" customHeight="1">
      <c r="Q39" s="246"/>
      <c r="R39" s="246"/>
      <c r="S39" s="246"/>
      <c r="T39" s="246"/>
      <c r="U39" s="246"/>
      <c r="V39" s="246"/>
    </row>
    <row r="40" ht="13.5" customHeight="1"/>
    <row r="41" spans="2:4" ht="13.5" customHeight="1">
      <c r="B41" s="227" t="s">
        <v>183</v>
      </c>
      <c r="D41" s="140" t="s">
        <v>261</v>
      </c>
    </row>
    <row r="42" ht="13.5" customHeight="1"/>
    <row r="43" spans="4:38" ht="13.5" customHeight="1">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row>
  </sheetData>
  <sheetProtection/>
  <mergeCells count="14">
    <mergeCell ref="AC4:AL4"/>
    <mergeCell ref="P10:R11"/>
    <mergeCell ref="P12:T13"/>
    <mergeCell ref="U12:AK13"/>
    <mergeCell ref="P14:T15"/>
    <mergeCell ref="U14:AK15"/>
    <mergeCell ref="D38:AL38"/>
    <mergeCell ref="D43:AL43"/>
    <mergeCell ref="P16:T17"/>
    <mergeCell ref="U16:AK17"/>
    <mergeCell ref="B20:AL20"/>
    <mergeCell ref="B23:AL26"/>
    <mergeCell ref="B28:AL28"/>
    <mergeCell ref="D33:AL33"/>
  </mergeCells>
  <printOptions horizont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7"/>
    <pageSetUpPr fitToPage="1"/>
  </sheetPr>
  <dimension ref="B1:AM59"/>
  <sheetViews>
    <sheetView view="pageBreakPreview" zoomScale="85" zoomScaleSheetLayoutView="85" zoomScalePageLayoutView="0" workbookViewId="0" topLeftCell="A22">
      <selection activeCell="AP29" sqref="AP29"/>
    </sheetView>
  </sheetViews>
  <sheetFormatPr defaultColWidth="9.00390625" defaultRowHeight="13.5"/>
  <cols>
    <col min="1" max="38" width="2.25390625" style="140" customWidth="1"/>
    <col min="39" max="39" width="9.00390625" style="13" bestFit="1" customWidth="1"/>
    <col min="40" max="16384" width="9.00390625" style="13" customWidth="1"/>
  </cols>
  <sheetData>
    <row r="1" spans="2:38" ht="13.5">
      <c r="B1" s="140" t="s">
        <v>66</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ht="13.5">
      <c r="B2" s="140" t="s">
        <v>331</v>
      </c>
    </row>
    <row r="4" spans="27:38" ht="13.5">
      <c r="AA4" s="434" t="s">
        <v>252</v>
      </c>
      <c r="AB4" s="434"/>
      <c r="AC4" s="434"/>
      <c r="AD4" s="434"/>
      <c r="AE4" s="434"/>
      <c r="AF4" s="434"/>
      <c r="AG4" s="434"/>
      <c r="AH4" s="434"/>
      <c r="AI4" s="434"/>
      <c r="AJ4" s="434"/>
      <c r="AK4" s="434"/>
      <c r="AL4" s="434"/>
    </row>
    <row r="5" spans="31:38" ht="13.5">
      <c r="AE5" s="204"/>
      <c r="AF5" s="204"/>
      <c r="AG5" s="204"/>
      <c r="AH5" s="204"/>
      <c r="AI5" s="204"/>
      <c r="AJ5" s="204"/>
      <c r="AK5" s="204"/>
      <c r="AL5" s="204"/>
    </row>
    <row r="7" ht="13.5">
      <c r="C7" s="140" t="s">
        <v>72</v>
      </c>
    </row>
    <row r="9" ht="13.5">
      <c r="AL9" s="247"/>
    </row>
    <row r="10" spans="16:38" ht="13.5">
      <c r="P10" s="408" t="s">
        <v>12</v>
      </c>
      <c r="Q10" s="408"/>
      <c r="R10" s="408"/>
      <c r="AL10" s="247"/>
    </row>
    <row r="11" spans="16:38" ht="13.5">
      <c r="P11" s="408"/>
      <c r="Q11" s="408"/>
      <c r="R11" s="408"/>
      <c r="AL11" s="247"/>
    </row>
    <row r="12" spans="16:38" ht="13.5">
      <c r="P12" s="408" t="s">
        <v>77</v>
      </c>
      <c r="Q12" s="408"/>
      <c r="R12" s="408"/>
      <c r="S12" s="408"/>
      <c r="T12" s="408"/>
      <c r="U12" s="454"/>
      <c r="V12" s="454"/>
      <c r="W12" s="454"/>
      <c r="X12" s="454"/>
      <c r="Y12" s="454"/>
      <c r="Z12" s="454"/>
      <c r="AA12" s="454"/>
      <c r="AB12" s="454"/>
      <c r="AC12" s="454"/>
      <c r="AD12" s="454"/>
      <c r="AE12" s="454"/>
      <c r="AF12" s="454"/>
      <c r="AG12" s="454"/>
      <c r="AH12" s="454"/>
      <c r="AI12" s="454"/>
      <c r="AJ12" s="454"/>
      <c r="AK12" s="454"/>
      <c r="AL12" s="247"/>
    </row>
    <row r="13" spans="16:38" ht="13.5">
      <c r="P13" s="408"/>
      <c r="Q13" s="408"/>
      <c r="R13" s="408"/>
      <c r="S13" s="408"/>
      <c r="T13" s="408"/>
      <c r="U13" s="454"/>
      <c r="V13" s="454"/>
      <c r="W13" s="454"/>
      <c r="X13" s="454"/>
      <c r="Y13" s="454"/>
      <c r="Z13" s="454"/>
      <c r="AA13" s="454"/>
      <c r="AB13" s="454"/>
      <c r="AC13" s="454"/>
      <c r="AD13" s="454"/>
      <c r="AE13" s="454"/>
      <c r="AF13" s="454"/>
      <c r="AG13" s="454"/>
      <c r="AH13" s="454"/>
      <c r="AI13" s="454"/>
      <c r="AJ13" s="454"/>
      <c r="AK13" s="454"/>
      <c r="AL13" s="247"/>
    </row>
    <row r="14" spans="16:38" ht="13.5">
      <c r="P14" s="408" t="s">
        <v>78</v>
      </c>
      <c r="Q14" s="408"/>
      <c r="R14" s="408"/>
      <c r="S14" s="408"/>
      <c r="T14" s="408"/>
      <c r="U14" s="454"/>
      <c r="V14" s="454"/>
      <c r="W14" s="454"/>
      <c r="X14" s="454"/>
      <c r="Y14" s="454"/>
      <c r="Z14" s="454"/>
      <c r="AA14" s="454"/>
      <c r="AB14" s="454"/>
      <c r="AC14" s="454"/>
      <c r="AD14" s="454"/>
      <c r="AE14" s="454"/>
      <c r="AF14" s="454"/>
      <c r="AG14" s="454"/>
      <c r="AH14" s="454"/>
      <c r="AI14" s="454"/>
      <c r="AJ14" s="454"/>
      <c r="AK14" s="454"/>
      <c r="AL14" s="247"/>
    </row>
    <row r="15" spans="16:38" ht="13.5">
      <c r="P15" s="408"/>
      <c r="Q15" s="408"/>
      <c r="R15" s="408"/>
      <c r="S15" s="408"/>
      <c r="T15" s="408"/>
      <c r="U15" s="454"/>
      <c r="V15" s="454"/>
      <c r="W15" s="454"/>
      <c r="X15" s="454"/>
      <c r="Y15" s="454"/>
      <c r="Z15" s="454"/>
      <c r="AA15" s="454"/>
      <c r="AB15" s="454"/>
      <c r="AC15" s="454"/>
      <c r="AD15" s="454"/>
      <c r="AE15" s="454"/>
      <c r="AF15" s="454"/>
      <c r="AG15" s="454"/>
      <c r="AH15" s="454"/>
      <c r="AI15" s="454"/>
      <c r="AJ15" s="454"/>
      <c r="AK15" s="454"/>
      <c r="AL15" s="247"/>
    </row>
    <row r="16" spans="16:38" ht="12.75" customHeight="1">
      <c r="P16" s="453" t="s">
        <v>58</v>
      </c>
      <c r="Q16" s="453"/>
      <c r="R16" s="453"/>
      <c r="S16" s="453"/>
      <c r="T16" s="453"/>
      <c r="U16" s="454"/>
      <c r="V16" s="454"/>
      <c r="W16" s="454"/>
      <c r="X16" s="454"/>
      <c r="Y16" s="454"/>
      <c r="Z16" s="454"/>
      <c r="AA16" s="454"/>
      <c r="AB16" s="454"/>
      <c r="AC16" s="454"/>
      <c r="AD16" s="454"/>
      <c r="AE16" s="454"/>
      <c r="AF16" s="454"/>
      <c r="AG16" s="454"/>
      <c r="AH16" s="454"/>
      <c r="AI16" s="454"/>
      <c r="AJ16" s="454"/>
      <c r="AK16" s="454"/>
      <c r="AL16" s="247"/>
    </row>
    <row r="17" spans="16:38" ht="13.5">
      <c r="P17" s="453"/>
      <c r="Q17" s="453"/>
      <c r="R17" s="453"/>
      <c r="S17" s="453"/>
      <c r="T17" s="453"/>
      <c r="U17" s="454"/>
      <c r="V17" s="454"/>
      <c r="W17" s="454"/>
      <c r="X17" s="454"/>
      <c r="Y17" s="454"/>
      <c r="Z17" s="454"/>
      <c r="AA17" s="454"/>
      <c r="AB17" s="454"/>
      <c r="AC17" s="454"/>
      <c r="AD17" s="454"/>
      <c r="AE17" s="454"/>
      <c r="AF17" s="454"/>
      <c r="AG17" s="454"/>
      <c r="AH17" s="454"/>
      <c r="AI17" s="454"/>
      <c r="AJ17" s="454"/>
      <c r="AK17" s="454"/>
      <c r="AL17" s="247"/>
    </row>
    <row r="18" ht="13.5">
      <c r="AL18" s="247"/>
    </row>
    <row r="20" spans="2:38" ht="13.5" customHeight="1">
      <c r="B20" s="408" t="s">
        <v>200</v>
      </c>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row>
    <row r="21" ht="13.5" customHeight="1"/>
    <row r="22" spans="2:38" ht="13.5" customHeight="1">
      <c r="B22" s="433" t="s">
        <v>422</v>
      </c>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row>
    <row r="23" spans="2:38" ht="13.5" customHeight="1">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row>
    <row r="24" spans="2:38" ht="13.5" customHeight="1">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row>
    <row r="25" spans="2:38" ht="13.5" customHeight="1">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row>
    <row r="26" spans="2:38" ht="13.5" customHeight="1">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row>
    <row r="27" spans="2:38" ht="13.5" customHeight="1">
      <c r="B27" s="408" t="s">
        <v>421</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row>
    <row r="28" spans="2:38" ht="13.5" customHeight="1">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row>
    <row r="29" spans="2:27" ht="13.5" customHeight="1">
      <c r="B29" s="227" t="s">
        <v>74</v>
      </c>
      <c r="D29" s="368" t="s">
        <v>394</v>
      </c>
      <c r="E29" s="368"/>
      <c r="F29" s="368"/>
      <c r="G29" s="368"/>
      <c r="H29" s="368"/>
      <c r="I29" s="368"/>
      <c r="J29" s="368"/>
      <c r="K29" s="368"/>
      <c r="L29" s="368"/>
      <c r="M29" s="368"/>
      <c r="N29" s="368"/>
      <c r="O29" s="368"/>
      <c r="P29" s="368"/>
      <c r="Q29" s="368"/>
      <c r="R29" s="368"/>
      <c r="S29" s="368"/>
      <c r="T29" s="368"/>
      <c r="U29" s="368"/>
      <c r="V29" s="368"/>
      <c r="W29" s="368"/>
      <c r="X29" s="368"/>
      <c r="Y29" s="368"/>
      <c r="Z29" s="368"/>
      <c r="AA29" s="248"/>
    </row>
    <row r="30" spans="5:16" ht="13.5" customHeight="1">
      <c r="E30" s="140" t="s">
        <v>92</v>
      </c>
      <c r="F30" s="451"/>
      <c r="G30" s="451"/>
      <c r="H30" s="451"/>
      <c r="I30" s="451"/>
      <c r="J30" s="451"/>
      <c r="K30" s="451"/>
      <c r="L30" s="451"/>
      <c r="M30" s="451"/>
      <c r="N30" s="451"/>
      <c r="O30" s="451"/>
      <c r="P30" s="140" t="s">
        <v>93</v>
      </c>
    </row>
    <row r="31" ht="13.5" customHeight="1"/>
    <row r="32" ht="13.5" customHeight="1"/>
    <row r="33" ht="13.5" customHeight="1"/>
    <row r="34" spans="2:26" ht="13.5" customHeight="1">
      <c r="B34" s="227" t="s">
        <v>152</v>
      </c>
      <c r="D34" s="368" t="s">
        <v>54</v>
      </c>
      <c r="E34" s="368"/>
      <c r="F34" s="368"/>
      <c r="G34" s="368"/>
      <c r="H34" s="368"/>
      <c r="I34" s="368"/>
      <c r="J34" s="368"/>
      <c r="K34" s="368"/>
      <c r="L34" s="368"/>
      <c r="M34" s="368"/>
      <c r="N34" s="368"/>
      <c r="O34" s="368"/>
      <c r="P34" s="368"/>
      <c r="Q34" s="368"/>
      <c r="R34" s="368"/>
      <c r="S34" s="368"/>
      <c r="T34" s="368"/>
      <c r="U34" s="368"/>
      <c r="V34" s="368"/>
      <c r="W34" s="368"/>
      <c r="X34" s="368"/>
      <c r="Y34" s="368"/>
      <c r="Z34" s="368"/>
    </row>
    <row r="35" spans="5:14" ht="13.5" customHeight="1">
      <c r="E35" s="140" t="s">
        <v>423</v>
      </c>
      <c r="N35" s="140" t="s">
        <v>386</v>
      </c>
    </row>
    <row r="36" spans="2:14" ht="13.5" customHeight="1">
      <c r="B36" s="227"/>
      <c r="E36" s="140" t="s">
        <v>390</v>
      </c>
      <c r="N36" s="140" t="s">
        <v>386</v>
      </c>
    </row>
    <row r="37" spans="2:14" ht="13.5" customHeight="1">
      <c r="B37" s="227"/>
      <c r="E37" s="140" t="s">
        <v>29</v>
      </c>
      <c r="N37" s="140" t="s">
        <v>221</v>
      </c>
    </row>
    <row r="38" spans="2:14" ht="13.5" customHeight="1">
      <c r="B38" s="227"/>
      <c r="E38" s="140" t="s">
        <v>425</v>
      </c>
      <c r="N38" s="140" t="s">
        <v>386</v>
      </c>
    </row>
    <row r="39" spans="2:19" ht="13.5" customHeight="1">
      <c r="B39" s="227"/>
      <c r="J39" s="209"/>
      <c r="K39" s="209"/>
      <c r="L39" s="209"/>
      <c r="M39" s="209"/>
      <c r="N39" s="209"/>
      <c r="O39" s="209"/>
      <c r="P39" s="209"/>
      <c r="Q39" s="209"/>
      <c r="R39" s="209"/>
      <c r="S39" s="209"/>
    </row>
    <row r="40" spans="2:13" ht="13.5" customHeight="1">
      <c r="B40" s="227"/>
      <c r="J40" s="209"/>
      <c r="K40" s="209"/>
      <c r="L40" s="209"/>
      <c r="M40" s="209"/>
    </row>
    <row r="41" spans="2:19" ht="13.5" customHeight="1">
      <c r="B41" s="227"/>
      <c r="J41" s="209"/>
      <c r="K41" s="209"/>
      <c r="L41" s="209"/>
      <c r="M41" s="209"/>
      <c r="N41" s="209"/>
      <c r="O41" s="209"/>
      <c r="P41" s="209"/>
      <c r="Q41" s="209"/>
      <c r="R41" s="209"/>
      <c r="S41" s="209"/>
    </row>
    <row r="42" spans="2:19" ht="13.5" customHeight="1">
      <c r="B42" s="227" t="s">
        <v>183</v>
      </c>
      <c r="D42" s="140" t="s">
        <v>426</v>
      </c>
      <c r="J42" s="209"/>
      <c r="K42" s="209"/>
      <c r="L42" s="209"/>
      <c r="M42" s="209"/>
      <c r="N42" s="209"/>
      <c r="O42" s="209"/>
      <c r="P42" s="209"/>
      <c r="Q42" s="209"/>
      <c r="R42" s="209"/>
      <c r="S42" s="209"/>
    </row>
    <row r="43" spans="5:26" ht="13.5" customHeight="1">
      <c r="E43" s="408" t="s">
        <v>400</v>
      </c>
      <c r="F43" s="408"/>
      <c r="H43" s="140" t="s">
        <v>402</v>
      </c>
      <c r="K43" s="140" t="s">
        <v>365</v>
      </c>
      <c r="N43" s="140" t="s">
        <v>146</v>
      </c>
      <c r="O43" s="140" t="s">
        <v>403</v>
      </c>
      <c r="Q43" s="408" t="s">
        <v>400</v>
      </c>
      <c r="R43" s="408"/>
      <c r="T43" s="140" t="s">
        <v>402</v>
      </c>
      <c r="W43" s="140" t="s">
        <v>365</v>
      </c>
      <c r="Z43" s="140" t="s">
        <v>146</v>
      </c>
    </row>
    <row r="44" spans="10:19" ht="13.5" customHeight="1">
      <c r="J44" s="209"/>
      <c r="K44" s="209"/>
      <c r="L44" s="209"/>
      <c r="M44" s="209"/>
      <c r="N44" s="209"/>
      <c r="O44" s="209"/>
      <c r="P44" s="209"/>
      <c r="Q44" s="209"/>
      <c r="R44" s="209"/>
      <c r="S44" s="209"/>
    </row>
    <row r="45" spans="10:19" ht="13.5" customHeight="1">
      <c r="J45" s="209"/>
      <c r="K45" s="209"/>
      <c r="L45" s="209"/>
      <c r="M45" s="209"/>
      <c r="N45" s="209"/>
      <c r="O45" s="209"/>
      <c r="P45" s="209"/>
      <c r="Q45" s="209"/>
      <c r="R45" s="209"/>
      <c r="S45" s="209"/>
    </row>
    <row r="46" spans="3:39" ht="24.75" customHeight="1">
      <c r="C46" s="452" t="s">
        <v>105</v>
      </c>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141"/>
    </row>
    <row r="47" spans="10:19" ht="13.5" customHeight="1">
      <c r="J47" s="209"/>
      <c r="K47" s="209"/>
      <c r="L47" s="209"/>
      <c r="M47" s="209"/>
      <c r="N47" s="209"/>
      <c r="O47" s="209"/>
      <c r="P47" s="209"/>
      <c r="Q47" s="209"/>
      <c r="R47" s="209"/>
      <c r="S47" s="209"/>
    </row>
    <row r="48" ht="13.5" customHeight="1">
      <c r="B48" s="227" t="s">
        <v>80</v>
      </c>
    </row>
    <row r="49" spans="2:3" ht="13.5" customHeight="1">
      <c r="B49" s="227"/>
      <c r="C49" s="140" t="s">
        <v>70</v>
      </c>
    </row>
    <row r="50" spans="2:3" ht="13.5" customHeight="1">
      <c r="B50" s="227"/>
      <c r="C50" s="140" t="s">
        <v>43</v>
      </c>
    </row>
    <row r="51" ht="13.5" customHeight="1">
      <c r="C51" s="140" t="s">
        <v>279</v>
      </c>
    </row>
    <row r="52" ht="13.5" customHeight="1">
      <c r="D52" s="140" t="s">
        <v>427</v>
      </c>
    </row>
    <row r="53" ht="13.5" customHeight="1">
      <c r="C53" s="140" t="s">
        <v>406</v>
      </c>
    </row>
    <row r="54" spans="3:38" ht="13.5" customHeight="1">
      <c r="C54" s="140" t="s">
        <v>38</v>
      </c>
      <c r="AD54" s="250"/>
      <c r="AE54" s="250"/>
      <c r="AF54" s="250"/>
      <c r="AG54" s="250"/>
      <c r="AH54" s="250"/>
      <c r="AI54" s="250"/>
      <c r="AJ54" s="250"/>
      <c r="AK54" s="250"/>
      <c r="AL54" s="250"/>
    </row>
    <row r="55" spans="2:3" ht="13.5">
      <c r="B55" s="227"/>
      <c r="C55" s="146" t="s">
        <v>428</v>
      </c>
    </row>
    <row r="59" spans="2:23" ht="13.5">
      <c r="B59" s="227"/>
      <c r="D59" s="368"/>
      <c r="E59" s="368"/>
      <c r="F59" s="368"/>
      <c r="G59" s="368"/>
      <c r="H59" s="368"/>
      <c r="I59" s="368"/>
      <c r="J59" s="368"/>
      <c r="K59" s="368"/>
      <c r="L59" s="368"/>
      <c r="M59" s="368"/>
      <c r="N59" s="368"/>
      <c r="O59" s="368"/>
      <c r="P59" s="368"/>
      <c r="Q59" s="368"/>
      <c r="R59" s="368"/>
      <c r="S59" s="368"/>
      <c r="T59" s="368"/>
      <c r="U59" s="368"/>
      <c r="V59" s="368"/>
      <c r="W59" s="368"/>
    </row>
  </sheetData>
  <sheetProtection/>
  <mergeCells count="18">
    <mergeCell ref="AA4:AL4"/>
    <mergeCell ref="P10:R11"/>
    <mergeCell ref="P12:T13"/>
    <mergeCell ref="U12:AK13"/>
    <mergeCell ref="P14:T15"/>
    <mergeCell ref="U14:AK15"/>
    <mergeCell ref="P16:T17"/>
    <mergeCell ref="U16:AK17"/>
    <mergeCell ref="B20:AL20"/>
    <mergeCell ref="B22:AL25"/>
    <mergeCell ref="B27:AL27"/>
    <mergeCell ref="D29:Z29"/>
    <mergeCell ref="F30:O30"/>
    <mergeCell ref="D34:Z34"/>
    <mergeCell ref="E43:F43"/>
    <mergeCell ref="Q43:R43"/>
    <mergeCell ref="C46:AL46"/>
    <mergeCell ref="D59:W59"/>
  </mergeCells>
  <printOptions horizontalCentered="1" verticalCentered="1"/>
  <pageMargins left="0.7086614173228347" right="0.7086614173228347" top="0.7480314960629921" bottom="0.7480314960629921" header="0.31496062992125984" footer="0.31496062992125984"/>
  <pageSetup blackAndWhite="1" cellComments="asDisplayed" firstPageNumber="0" useFirstPageNumber="1"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17"/>
    <pageSetUpPr fitToPage="1"/>
  </sheetPr>
  <dimension ref="B1:I10"/>
  <sheetViews>
    <sheetView view="pageBreakPreview" zoomScale="90" zoomScaleSheetLayoutView="90" zoomScalePageLayoutView="0" workbookViewId="0" topLeftCell="A1">
      <selection activeCell="AP29" sqref="AP29"/>
    </sheetView>
  </sheetViews>
  <sheetFormatPr defaultColWidth="9.00390625" defaultRowHeight="13.5"/>
  <cols>
    <col min="1" max="2" width="2.25390625" style="40" customWidth="1"/>
    <col min="3" max="3" width="14.625" style="40" customWidth="1"/>
    <col min="4" max="9" width="10.625" style="40" customWidth="1"/>
    <col min="10" max="11" width="11.25390625" style="40" customWidth="1"/>
    <col min="12" max="12" width="9.00390625" style="40" bestFit="1" customWidth="1"/>
    <col min="13" max="16384" width="9.00390625" style="40" customWidth="1"/>
  </cols>
  <sheetData>
    <row r="1" spans="2:9" ht="14.25">
      <c r="B1" s="26" t="s">
        <v>430</v>
      </c>
      <c r="G1" s="351"/>
      <c r="H1" s="351"/>
      <c r="I1" s="351"/>
    </row>
    <row r="2" ht="18" customHeight="1">
      <c r="B2" s="45"/>
    </row>
    <row r="3" spans="2:9" s="42" customFormat="1" ht="18" customHeight="1">
      <c r="B3" s="40" t="s">
        <v>229</v>
      </c>
      <c r="C3" s="251"/>
      <c r="D3" s="251"/>
      <c r="E3" s="251"/>
      <c r="F3" s="251"/>
      <c r="G3" s="251"/>
      <c r="H3" s="251"/>
      <c r="I3" s="251"/>
    </row>
    <row r="4" spans="2:9" s="42" customFormat="1" ht="24.75" customHeight="1">
      <c r="B4" s="40"/>
      <c r="C4" s="252" t="s">
        <v>431</v>
      </c>
      <c r="D4" s="253"/>
      <c r="E4" s="253"/>
      <c r="F4" s="253"/>
      <c r="G4" s="253"/>
      <c r="H4" s="253"/>
      <c r="I4" s="253"/>
    </row>
    <row r="5" spans="2:9" s="42" customFormat="1" ht="201" customHeight="1">
      <c r="B5" s="40"/>
      <c r="C5" s="455"/>
      <c r="D5" s="455"/>
      <c r="E5" s="455"/>
      <c r="F5" s="455"/>
      <c r="G5" s="455"/>
      <c r="H5" s="455"/>
      <c r="I5" s="455"/>
    </row>
    <row r="6" spans="2:9" s="42" customFormat="1" ht="28.5" customHeight="1">
      <c r="B6" s="40"/>
      <c r="C6" s="252" t="s">
        <v>409</v>
      </c>
      <c r="D6" s="253"/>
      <c r="E6" s="253"/>
      <c r="F6" s="253"/>
      <c r="G6" s="253"/>
      <c r="H6" s="253"/>
      <c r="I6" s="253"/>
    </row>
    <row r="7" spans="2:9" s="42" customFormat="1" ht="201" customHeight="1">
      <c r="B7" s="40"/>
      <c r="C7" s="455"/>
      <c r="D7" s="455"/>
      <c r="E7" s="455"/>
      <c r="F7" s="455"/>
      <c r="G7" s="455"/>
      <c r="H7" s="455"/>
      <c r="I7" s="455"/>
    </row>
    <row r="9" ht="13.5">
      <c r="C9" s="40" t="s">
        <v>314</v>
      </c>
    </row>
    <row r="10" spans="3:8" ht="13.5">
      <c r="C10" s="40" t="s">
        <v>189</v>
      </c>
      <c r="D10" s="197"/>
      <c r="E10" s="197"/>
      <c r="F10" s="197"/>
      <c r="G10" s="197"/>
      <c r="H10" s="197"/>
    </row>
  </sheetData>
  <sheetProtection/>
  <mergeCells count="3">
    <mergeCell ref="G1:I1"/>
    <mergeCell ref="C5:I5"/>
    <mergeCell ref="C7:I7"/>
  </mergeCells>
  <printOptions horizontalCentered="1"/>
  <pageMargins left="0.3937007874015748" right="0.3937007874015748" top="0.7874015748031497" bottom="0.7874015748031497" header="0.5118110236220472" footer="0.5118110236220472"/>
  <pageSetup cellComments="asDisplayed" firstPageNumber="0" useFirstPageNumber="1"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17"/>
    <pageSetUpPr fitToPage="1"/>
  </sheetPr>
  <dimension ref="B1:P57"/>
  <sheetViews>
    <sheetView view="pageBreakPreview" zoomScaleSheetLayoutView="100" zoomScalePageLayoutView="0" workbookViewId="0" topLeftCell="B1">
      <selection activeCell="C21" sqref="C21"/>
    </sheetView>
  </sheetViews>
  <sheetFormatPr defaultColWidth="9.00390625" defaultRowHeight="13.5"/>
  <cols>
    <col min="1" max="1" width="2.25390625" style="13" customWidth="1"/>
    <col min="2" max="2" width="2.25390625" style="140" customWidth="1"/>
    <col min="3" max="3" width="25.00390625" style="140" customWidth="1"/>
    <col min="4" max="5" width="12.50390625" style="140" customWidth="1"/>
    <col min="6" max="6" width="5.625" style="13" customWidth="1"/>
    <col min="7" max="7" width="12.50390625" style="140" customWidth="1"/>
    <col min="8" max="13" width="2.25390625" style="140" customWidth="1"/>
    <col min="14" max="14" width="54.625" style="140" customWidth="1"/>
    <col min="15" max="15" width="9.00390625" style="13" bestFit="1" customWidth="1"/>
    <col min="16" max="16384" width="9.00390625" style="13" customWidth="1"/>
  </cols>
  <sheetData>
    <row r="1" ht="13.5">
      <c r="B1" s="140" t="s">
        <v>255</v>
      </c>
    </row>
    <row r="2" spans="2:16" s="141" customFormat="1" ht="13.5" customHeight="1">
      <c r="B2" s="142" t="s">
        <v>432</v>
      </c>
      <c r="C2" s="143"/>
      <c r="D2" s="143"/>
      <c r="E2" s="143"/>
      <c r="F2" s="143"/>
      <c r="G2" s="143"/>
      <c r="H2" s="143"/>
      <c r="I2" s="143"/>
      <c r="J2" s="143"/>
      <c r="K2" s="143"/>
      <c r="L2" s="143"/>
      <c r="M2" s="143"/>
      <c r="N2" s="143"/>
      <c r="P2" s="144"/>
    </row>
    <row r="3" spans="2:16" s="141" customFormat="1" ht="6" customHeight="1">
      <c r="B3" s="140"/>
      <c r="C3" s="143"/>
      <c r="D3" s="143"/>
      <c r="E3" s="143"/>
      <c r="F3" s="143"/>
      <c r="G3" s="143"/>
      <c r="H3" s="143"/>
      <c r="I3" s="143"/>
      <c r="J3" s="143"/>
      <c r="K3" s="143"/>
      <c r="L3" s="143"/>
      <c r="M3" s="143"/>
      <c r="N3" s="143"/>
      <c r="P3" s="144"/>
    </row>
    <row r="4" ht="16.5" customHeight="1">
      <c r="B4" s="140" t="s">
        <v>260</v>
      </c>
    </row>
    <row r="5" spans="2:14" s="141" customFormat="1" ht="11.25" customHeight="1">
      <c r="B5" s="368" t="s">
        <v>263</v>
      </c>
      <c r="C5" s="368"/>
      <c r="D5" s="368"/>
      <c r="E5" s="143"/>
      <c r="F5" s="143"/>
      <c r="G5" s="143"/>
      <c r="H5" s="143"/>
      <c r="I5" s="143"/>
      <c r="J5" s="143"/>
      <c r="K5" s="143"/>
      <c r="L5" s="143"/>
      <c r="M5" s="143"/>
      <c r="N5" s="143"/>
    </row>
    <row r="6" spans="2:14" s="141" customFormat="1" ht="16.5" customHeight="1">
      <c r="B6" s="368"/>
      <c r="C6" s="368"/>
      <c r="D6" s="368"/>
      <c r="E6" s="143"/>
      <c r="F6" s="143"/>
      <c r="G6" s="143"/>
      <c r="H6" s="143"/>
      <c r="I6" s="143"/>
      <c r="J6" s="147"/>
      <c r="K6" s="147"/>
      <c r="L6" s="147"/>
      <c r="M6" s="147"/>
      <c r="N6" s="148" t="s">
        <v>265</v>
      </c>
    </row>
    <row r="7" spans="2:14" s="141" customFormat="1" ht="39.75" customHeight="1">
      <c r="B7" s="143"/>
      <c r="C7" s="149" t="s">
        <v>233</v>
      </c>
      <c r="D7" s="150" t="s">
        <v>266</v>
      </c>
      <c r="E7" s="150" t="s">
        <v>1</v>
      </c>
      <c r="F7" s="150" t="s">
        <v>3</v>
      </c>
      <c r="G7" s="233" t="s">
        <v>394</v>
      </c>
      <c r="H7" s="369" t="s">
        <v>148</v>
      </c>
      <c r="I7" s="370"/>
      <c r="J7" s="370"/>
      <c r="K7" s="370"/>
      <c r="L7" s="370"/>
      <c r="M7" s="370"/>
      <c r="N7" s="370"/>
    </row>
    <row r="8" spans="2:14" s="141" customFormat="1" ht="31.5" customHeight="1">
      <c r="B8" s="143"/>
      <c r="C8" s="153" t="s">
        <v>226</v>
      </c>
      <c r="D8" s="154"/>
      <c r="E8" s="155"/>
      <c r="F8" s="156">
        <v>0.5</v>
      </c>
      <c r="G8" s="157">
        <f aca="true" t="shared" si="0" ref="G8:G15">ROUNDDOWN(E8*F8,0)</f>
        <v>0</v>
      </c>
      <c r="H8" s="365"/>
      <c r="I8" s="365"/>
      <c r="J8" s="365"/>
      <c r="K8" s="365"/>
      <c r="L8" s="365"/>
      <c r="M8" s="365"/>
      <c r="N8" s="365"/>
    </row>
    <row r="9" spans="2:14" s="141" customFormat="1" ht="31.5" customHeight="1">
      <c r="B9" s="143"/>
      <c r="C9" s="153" t="s">
        <v>272</v>
      </c>
      <c r="D9" s="154"/>
      <c r="E9" s="155"/>
      <c r="F9" s="156">
        <v>0.5</v>
      </c>
      <c r="G9" s="157">
        <f t="shared" si="0"/>
        <v>0</v>
      </c>
      <c r="H9" s="365"/>
      <c r="I9" s="365"/>
      <c r="J9" s="365"/>
      <c r="K9" s="365"/>
      <c r="L9" s="365"/>
      <c r="M9" s="365"/>
      <c r="N9" s="365"/>
    </row>
    <row r="10" spans="2:14" s="141" customFormat="1" ht="31.5" customHeight="1">
      <c r="B10" s="143"/>
      <c r="C10" s="153" t="s">
        <v>274</v>
      </c>
      <c r="D10" s="154"/>
      <c r="E10" s="155"/>
      <c r="F10" s="156">
        <v>0.5</v>
      </c>
      <c r="G10" s="157">
        <f t="shared" si="0"/>
        <v>0</v>
      </c>
      <c r="H10" s="365"/>
      <c r="I10" s="365"/>
      <c r="J10" s="365"/>
      <c r="K10" s="365"/>
      <c r="L10" s="365"/>
      <c r="M10" s="365"/>
      <c r="N10" s="365"/>
    </row>
    <row r="11" spans="2:14" s="141" customFormat="1" ht="31.5" customHeight="1">
      <c r="B11" s="159"/>
      <c r="C11" s="153" t="s">
        <v>373</v>
      </c>
      <c r="D11" s="154"/>
      <c r="E11" s="155"/>
      <c r="F11" s="156">
        <v>0.5</v>
      </c>
      <c r="G11" s="157">
        <f t="shared" si="0"/>
        <v>0</v>
      </c>
      <c r="H11" s="365"/>
      <c r="I11" s="365"/>
      <c r="J11" s="365"/>
      <c r="K11" s="365"/>
      <c r="L11" s="365"/>
      <c r="M11" s="365"/>
      <c r="N11" s="365"/>
    </row>
    <row r="12" spans="2:14" s="141" customFormat="1" ht="31.5" customHeight="1">
      <c r="B12" s="143"/>
      <c r="C12" s="153" t="s">
        <v>293</v>
      </c>
      <c r="D12" s="154"/>
      <c r="E12" s="155"/>
      <c r="F12" s="156">
        <v>0.5</v>
      </c>
      <c r="G12" s="157">
        <f t="shared" si="0"/>
        <v>0</v>
      </c>
      <c r="H12" s="365"/>
      <c r="I12" s="365"/>
      <c r="J12" s="365"/>
      <c r="K12" s="365"/>
      <c r="L12" s="365"/>
      <c r="M12" s="365"/>
      <c r="N12" s="365"/>
    </row>
    <row r="13" spans="2:14" s="141" customFormat="1" ht="31.5" customHeight="1">
      <c r="B13" s="143"/>
      <c r="C13" s="153" t="s">
        <v>210</v>
      </c>
      <c r="D13" s="154"/>
      <c r="E13" s="155"/>
      <c r="F13" s="156">
        <v>0.5</v>
      </c>
      <c r="G13" s="157">
        <f t="shared" si="0"/>
        <v>0</v>
      </c>
      <c r="H13" s="365"/>
      <c r="I13" s="365"/>
      <c r="J13" s="365"/>
      <c r="K13" s="365"/>
      <c r="L13" s="365"/>
      <c r="M13" s="365"/>
      <c r="N13" s="365"/>
    </row>
    <row r="14" spans="2:14" s="141" customFormat="1" ht="31.5" customHeight="1">
      <c r="B14" s="143"/>
      <c r="C14" s="153" t="s">
        <v>277</v>
      </c>
      <c r="D14" s="154"/>
      <c r="E14" s="155"/>
      <c r="F14" s="156">
        <v>0.5</v>
      </c>
      <c r="G14" s="157">
        <f t="shared" si="0"/>
        <v>0</v>
      </c>
      <c r="H14" s="365"/>
      <c r="I14" s="365"/>
      <c r="J14" s="365"/>
      <c r="K14" s="365"/>
      <c r="L14" s="365"/>
      <c r="M14" s="365"/>
      <c r="N14" s="365"/>
    </row>
    <row r="15" spans="2:14" s="141" customFormat="1" ht="31.5" customHeight="1">
      <c r="B15" s="143"/>
      <c r="C15" s="161" t="s">
        <v>278</v>
      </c>
      <c r="D15" s="162"/>
      <c r="E15" s="163"/>
      <c r="F15" s="164">
        <v>0.5</v>
      </c>
      <c r="G15" s="165">
        <f t="shared" si="0"/>
        <v>0</v>
      </c>
      <c r="H15" s="366"/>
      <c r="I15" s="366"/>
      <c r="J15" s="366"/>
      <c r="K15" s="366"/>
      <c r="L15" s="366"/>
      <c r="M15" s="366"/>
      <c r="N15" s="366"/>
    </row>
    <row r="16" spans="2:14" s="141" customFormat="1" ht="31.5" customHeight="1">
      <c r="B16" s="143"/>
      <c r="C16" s="254" t="s">
        <v>280</v>
      </c>
      <c r="D16" s="168">
        <f>SUM(D8:D15)</f>
        <v>0</v>
      </c>
      <c r="E16" s="169">
        <f>SUM(E8:E15)</f>
        <v>0</v>
      </c>
      <c r="F16" s="170"/>
      <c r="G16" s="169">
        <f>SUM(G8:G15)</f>
        <v>0</v>
      </c>
      <c r="H16" s="367"/>
      <c r="I16" s="367"/>
      <c r="J16" s="367"/>
      <c r="K16" s="367"/>
      <c r="L16" s="367"/>
      <c r="M16" s="367"/>
      <c r="N16" s="367"/>
    </row>
    <row r="17" spans="2:14" s="141" customFormat="1" ht="31.5" customHeight="1">
      <c r="B17" s="143"/>
      <c r="C17" s="171" t="s">
        <v>123</v>
      </c>
      <c r="D17" s="172"/>
      <c r="E17" s="173"/>
      <c r="F17" s="170">
        <f>1/4</f>
        <v>0.25</v>
      </c>
      <c r="G17" s="169">
        <f>ROUNDDOWN(E17*F17,0)</f>
        <v>0</v>
      </c>
      <c r="H17" s="367"/>
      <c r="I17" s="367"/>
      <c r="J17" s="367"/>
      <c r="K17" s="367"/>
      <c r="L17" s="367"/>
      <c r="M17" s="367"/>
      <c r="N17" s="367"/>
    </row>
    <row r="18" spans="2:14" s="141" customFormat="1" ht="31.5" customHeight="1">
      <c r="B18" s="143"/>
      <c r="C18" s="167" t="s">
        <v>283</v>
      </c>
      <c r="D18" s="168">
        <f>SUM(D8,D11,D12,D17)</f>
        <v>0</v>
      </c>
      <c r="E18" s="168">
        <f>SUM(E8,E11,E12,E17)</f>
        <v>0</v>
      </c>
      <c r="F18" s="170"/>
      <c r="G18" s="174" t="str">
        <f>IF((E19/2)&lt;E18,"判定：適","判定：不適")</f>
        <v>判定：不適</v>
      </c>
      <c r="H18" s="355" t="s">
        <v>129</v>
      </c>
      <c r="I18" s="355"/>
      <c r="J18" s="355"/>
      <c r="K18" s="355"/>
      <c r="L18" s="355"/>
      <c r="M18" s="355"/>
      <c r="N18" s="355"/>
    </row>
    <row r="19" spans="2:14" s="141" customFormat="1" ht="31.5" customHeight="1">
      <c r="B19" s="143"/>
      <c r="C19" s="175" t="s">
        <v>284</v>
      </c>
      <c r="D19" s="176">
        <f>ROUNDDOWN(SUM(D16:D17),0)</f>
        <v>0</v>
      </c>
      <c r="E19" s="176">
        <f>ROUNDDOWN(SUM(E16:E17),0)</f>
        <v>0</v>
      </c>
      <c r="F19" s="177"/>
      <c r="G19" s="176">
        <f>MIN(4500000,ROUNDDOWN(SUM(G16:G17),-3))</f>
        <v>0</v>
      </c>
      <c r="H19" s="356" t="s">
        <v>414</v>
      </c>
      <c r="I19" s="357"/>
      <c r="J19" s="357"/>
      <c r="K19" s="357"/>
      <c r="L19" s="357"/>
      <c r="M19" s="357"/>
      <c r="N19" s="357"/>
    </row>
    <row r="20" spans="3:14" ht="60" customHeight="1">
      <c r="C20" s="358" t="s">
        <v>433</v>
      </c>
      <c r="D20" s="358"/>
      <c r="E20" s="358"/>
      <c r="F20" s="358"/>
      <c r="G20" s="358"/>
      <c r="H20" s="358"/>
      <c r="I20" s="358"/>
      <c r="J20" s="358"/>
      <c r="K20" s="358"/>
      <c r="L20" s="358"/>
      <c r="M20" s="358"/>
      <c r="N20" s="358"/>
    </row>
    <row r="21" ht="13.5">
      <c r="C21" s="141"/>
    </row>
    <row r="22" ht="13.5">
      <c r="C22" s="141"/>
    </row>
    <row r="56" ht="13.5">
      <c r="B56" s="185">
        <v>44198</v>
      </c>
    </row>
    <row r="57" ht="13.5">
      <c r="B57" s="185">
        <v>44230</v>
      </c>
    </row>
  </sheetData>
  <sheetProtection/>
  <mergeCells count="15">
    <mergeCell ref="B5:D6"/>
    <mergeCell ref="H7:N7"/>
    <mergeCell ref="H8:N8"/>
    <mergeCell ref="H9:N9"/>
    <mergeCell ref="H10:N10"/>
    <mergeCell ref="H11:N11"/>
    <mergeCell ref="H18:N18"/>
    <mergeCell ref="H19:N19"/>
    <mergeCell ref="C20:N20"/>
    <mergeCell ref="H12:N12"/>
    <mergeCell ref="H13:N13"/>
    <mergeCell ref="H14:N14"/>
    <mergeCell ref="H15:N15"/>
    <mergeCell ref="H16:N16"/>
    <mergeCell ref="H17:N17"/>
  </mergeCells>
  <conditionalFormatting sqref="D8:E15 H8:N15 D17:E17 H17:N17">
    <cfRule type="cellIs" priority="1" dxfId="0" operator="equal" stopIfTrue="1">
      <formula>""</formula>
    </cfRule>
  </conditionalFormatting>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landscape" paperSize="9" scale="93" r:id="rId1"/>
</worksheet>
</file>

<file path=xl/worksheets/sheet25.xml><?xml version="1.0" encoding="utf-8"?>
<worksheet xmlns="http://schemas.openxmlformats.org/spreadsheetml/2006/main" xmlns:r="http://schemas.openxmlformats.org/officeDocument/2006/relationships">
  <sheetPr>
    <tabColor indexed="17"/>
    <pageSetUpPr fitToPage="1"/>
  </sheetPr>
  <dimension ref="B1:AN68"/>
  <sheetViews>
    <sheetView view="pageBreakPreview" zoomScale="87" zoomScaleSheetLayoutView="87" zoomScalePageLayoutView="0" workbookViewId="0" topLeftCell="A1">
      <selection activeCell="AQ28" sqref="AQ28"/>
    </sheetView>
  </sheetViews>
  <sheetFormatPr defaultColWidth="9.00390625" defaultRowHeight="13.5"/>
  <cols>
    <col min="1" max="1" width="2.25390625" style="40" customWidth="1"/>
    <col min="2" max="10" width="2.25390625" style="186" customWidth="1"/>
    <col min="11" max="11" width="5.125" style="186" customWidth="1"/>
    <col min="12" max="36" width="2.25390625" style="186" customWidth="1"/>
    <col min="37" max="37" width="2.50390625" style="186" customWidth="1"/>
    <col min="38" max="38" width="9.00390625" style="40" bestFit="1" customWidth="1"/>
    <col min="39" max="16384" width="9.00390625" style="40" customWidth="1"/>
  </cols>
  <sheetData>
    <row r="1" ht="13.5">
      <c r="B1" s="186" t="s">
        <v>296</v>
      </c>
    </row>
    <row r="2" spans="2:37" s="41" customFormat="1" ht="13.5" customHeight="1">
      <c r="B2" s="187" t="s">
        <v>434</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2:37" s="42" customFormat="1" ht="13.5" customHeight="1">
      <c r="B3" s="186"/>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ht="16.5" customHeight="1">
      <c r="B4" s="186" t="s">
        <v>260</v>
      </c>
    </row>
    <row r="5" spans="2:37" s="41" customFormat="1" ht="16.5" customHeight="1">
      <c r="B5" s="374" t="s">
        <v>413</v>
      </c>
      <c r="C5" s="374"/>
      <c r="D5" s="374"/>
      <c r="E5" s="374"/>
      <c r="F5" s="374"/>
      <c r="G5" s="374"/>
      <c r="H5" s="374"/>
      <c r="I5" s="374"/>
      <c r="J5" s="374"/>
      <c r="K5" s="374"/>
      <c r="L5" s="374"/>
      <c r="M5" s="374"/>
      <c r="N5" s="374"/>
      <c r="O5" s="374"/>
      <c r="P5" s="188"/>
      <c r="Q5" s="188"/>
      <c r="R5" s="188"/>
      <c r="S5" s="188"/>
      <c r="T5" s="188"/>
      <c r="U5" s="188"/>
      <c r="V5" s="188"/>
      <c r="W5" s="188"/>
      <c r="X5" s="188"/>
      <c r="Y5" s="188"/>
      <c r="Z5" s="188"/>
      <c r="AA5" s="188"/>
      <c r="AB5" s="188"/>
      <c r="AC5" s="188"/>
      <c r="AD5" s="188"/>
      <c r="AE5" s="188"/>
      <c r="AF5" s="188"/>
      <c r="AG5" s="188"/>
      <c r="AH5" s="188"/>
      <c r="AI5" s="188"/>
      <c r="AJ5" s="188"/>
      <c r="AK5" s="188"/>
    </row>
    <row r="6" spans="2:37" s="41" customFormat="1" ht="16.5" customHeight="1">
      <c r="B6" s="374"/>
      <c r="C6" s="374"/>
      <c r="D6" s="374"/>
      <c r="E6" s="374"/>
      <c r="F6" s="374"/>
      <c r="G6" s="374"/>
      <c r="H6" s="374"/>
      <c r="I6" s="374"/>
      <c r="J6" s="374"/>
      <c r="K6" s="374"/>
      <c r="L6" s="374"/>
      <c r="M6" s="374"/>
      <c r="N6" s="374"/>
      <c r="O6" s="374"/>
      <c r="P6" s="188"/>
      <c r="Q6" s="188"/>
      <c r="R6" s="188"/>
      <c r="S6" s="188"/>
      <c r="T6" s="188"/>
      <c r="U6" s="188"/>
      <c r="V6" s="188"/>
      <c r="W6" s="188"/>
      <c r="X6" s="188"/>
      <c r="Y6" s="188"/>
      <c r="Z6" s="188"/>
      <c r="AA6" s="188"/>
      <c r="AB6" s="188"/>
      <c r="AC6" s="188"/>
      <c r="AD6" s="188"/>
      <c r="AE6" s="188"/>
      <c r="AF6" s="188"/>
      <c r="AG6" s="191"/>
      <c r="AH6" s="191"/>
      <c r="AI6" s="191"/>
      <c r="AJ6" s="191"/>
      <c r="AK6" s="192" t="s">
        <v>299</v>
      </c>
    </row>
    <row r="7" spans="2:37" s="41" customFormat="1" ht="16.5" customHeight="1">
      <c r="B7" s="188"/>
      <c r="C7" s="371" t="s">
        <v>300</v>
      </c>
      <c r="D7" s="371"/>
      <c r="E7" s="371"/>
      <c r="F7" s="371"/>
      <c r="G7" s="371"/>
      <c r="H7" s="371"/>
      <c r="I7" s="371"/>
      <c r="J7" s="371"/>
      <c r="K7" s="371"/>
      <c r="L7" s="371" t="s">
        <v>301</v>
      </c>
      <c r="M7" s="371"/>
      <c r="N7" s="371"/>
      <c r="O7" s="371"/>
      <c r="P7" s="371"/>
      <c r="Q7" s="371"/>
      <c r="R7" s="371"/>
      <c r="S7" s="371"/>
      <c r="T7" s="371" t="s">
        <v>302</v>
      </c>
      <c r="U7" s="371"/>
      <c r="V7" s="371"/>
      <c r="W7" s="371"/>
      <c r="X7" s="371"/>
      <c r="Y7" s="371"/>
      <c r="Z7" s="371"/>
      <c r="AA7" s="371"/>
      <c r="AB7" s="371"/>
      <c r="AC7" s="371"/>
      <c r="AD7" s="371"/>
      <c r="AE7" s="371"/>
      <c r="AF7" s="371"/>
      <c r="AG7" s="371"/>
      <c r="AH7" s="371"/>
      <c r="AI7" s="371"/>
      <c r="AJ7" s="371"/>
      <c r="AK7" s="371"/>
    </row>
    <row r="8" spans="2:37" s="41" customFormat="1" ht="16.5" customHeight="1">
      <c r="B8" s="188"/>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row>
    <row r="9" spans="2:37" s="41" customFormat="1" ht="31.5" customHeight="1">
      <c r="B9" s="188"/>
      <c r="C9" s="371" t="s">
        <v>167</v>
      </c>
      <c r="D9" s="371"/>
      <c r="E9" s="371"/>
      <c r="F9" s="371"/>
      <c r="G9" s="371"/>
      <c r="H9" s="371"/>
      <c r="I9" s="371"/>
      <c r="J9" s="371"/>
      <c r="K9" s="371"/>
      <c r="L9" s="383"/>
      <c r="M9" s="383"/>
      <c r="N9" s="383"/>
      <c r="O9" s="383"/>
      <c r="P9" s="383"/>
      <c r="Q9" s="383"/>
      <c r="R9" s="383"/>
      <c r="S9" s="383"/>
      <c r="T9" s="384"/>
      <c r="U9" s="384"/>
      <c r="V9" s="384"/>
      <c r="W9" s="384"/>
      <c r="X9" s="384"/>
      <c r="Y9" s="384"/>
      <c r="Z9" s="384"/>
      <c r="AA9" s="384"/>
      <c r="AB9" s="384"/>
      <c r="AC9" s="384"/>
      <c r="AD9" s="384"/>
      <c r="AE9" s="384"/>
      <c r="AF9" s="384"/>
      <c r="AG9" s="384"/>
      <c r="AH9" s="384"/>
      <c r="AI9" s="384"/>
      <c r="AJ9" s="384"/>
      <c r="AK9" s="384"/>
    </row>
    <row r="10" spans="2:37" s="41" customFormat="1" ht="31.5" customHeight="1">
      <c r="B10" s="188"/>
      <c r="C10" s="371" t="s">
        <v>303</v>
      </c>
      <c r="D10" s="371"/>
      <c r="E10" s="371"/>
      <c r="F10" s="371"/>
      <c r="G10" s="371"/>
      <c r="H10" s="371"/>
      <c r="I10" s="371"/>
      <c r="J10" s="371"/>
      <c r="K10" s="371"/>
      <c r="L10" s="383"/>
      <c r="M10" s="383"/>
      <c r="N10" s="383"/>
      <c r="O10" s="383"/>
      <c r="P10" s="383"/>
      <c r="Q10" s="383"/>
      <c r="R10" s="383"/>
      <c r="S10" s="383"/>
      <c r="T10" s="384"/>
      <c r="U10" s="384"/>
      <c r="V10" s="384"/>
      <c r="W10" s="384"/>
      <c r="X10" s="384"/>
      <c r="Y10" s="384"/>
      <c r="Z10" s="384"/>
      <c r="AA10" s="384"/>
      <c r="AB10" s="384"/>
      <c r="AC10" s="384"/>
      <c r="AD10" s="384"/>
      <c r="AE10" s="384"/>
      <c r="AF10" s="384"/>
      <c r="AG10" s="384"/>
      <c r="AH10" s="384"/>
      <c r="AI10" s="384"/>
      <c r="AJ10" s="384"/>
      <c r="AK10" s="384"/>
    </row>
    <row r="11" spans="2:37" s="41" customFormat="1" ht="31.5" customHeight="1">
      <c r="B11" s="188"/>
      <c r="C11" s="371" t="s">
        <v>249</v>
      </c>
      <c r="D11" s="371"/>
      <c r="E11" s="371"/>
      <c r="F11" s="371"/>
      <c r="G11" s="371"/>
      <c r="H11" s="371"/>
      <c r="I11" s="371"/>
      <c r="J11" s="371"/>
      <c r="K11" s="371"/>
      <c r="L11" s="383"/>
      <c r="M11" s="383"/>
      <c r="N11" s="383"/>
      <c r="O11" s="383"/>
      <c r="P11" s="383"/>
      <c r="Q11" s="383"/>
      <c r="R11" s="383"/>
      <c r="S11" s="383"/>
      <c r="T11" s="384"/>
      <c r="U11" s="384"/>
      <c r="V11" s="384"/>
      <c r="W11" s="384"/>
      <c r="X11" s="384"/>
      <c r="Y11" s="384"/>
      <c r="Z11" s="384"/>
      <c r="AA11" s="384"/>
      <c r="AB11" s="384"/>
      <c r="AC11" s="384"/>
      <c r="AD11" s="384"/>
      <c r="AE11" s="384"/>
      <c r="AF11" s="384"/>
      <c r="AG11" s="384"/>
      <c r="AH11" s="384"/>
      <c r="AI11" s="384"/>
      <c r="AJ11" s="384"/>
      <c r="AK11" s="384"/>
    </row>
    <row r="12" spans="2:39" s="41" customFormat="1" ht="31.5" customHeight="1">
      <c r="B12" s="188"/>
      <c r="C12" s="377" t="s">
        <v>305</v>
      </c>
      <c r="D12" s="377"/>
      <c r="E12" s="377"/>
      <c r="F12" s="377"/>
      <c r="G12" s="377"/>
      <c r="H12" s="377"/>
      <c r="I12" s="377"/>
      <c r="J12" s="377"/>
      <c r="K12" s="377"/>
      <c r="L12" s="378"/>
      <c r="M12" s="378"/>
      <c r="N12" s="378"/>
      <c r="O12" s="378"/>
      <c r="P12" s="378"/>
      <c r="Q12" s="378"/>
      <c r="R12" s="378"/>
      <c r="S12" s="378"/>
      <c r="T12" s="379"/>
      <c r="U12" s="379"/>
      <c r="V12" s="379"/>
      <c r="W12" s="379"/>
      <c r="X12" s="379"/>
      <c r="Y12" s="379"/>
      <c r="Z12" s="379"/>
      <c r="AA12" s="379"/>
      <c r="AB12" s="379"/>
      <c r="AC12" s="379"/>
      <c r="AD12" s="379"/>
      <c r="AE12" s="379"/>
      <c r="AF12" s="379"/>
      <c r="AG12" s="379"/>
      <c r="AH12" s="379"/>
      <c r="AI12" s="379"/>
      <c r="AJ12" s="379"/>
      <c r="AK12" s="379"/>
      <c r="AM12" s="193"/>
    </row>
    <row r="13" spans="2:40" s="41" customFormat="1" ht="33.75" customHeight="1">
      <c r="B13" s="188"/>
      <c r="C13" s="380" t="s">
        <v>306</v>
      </c>
      <c r="D13" s="380"/>
      <c r="E13" s="380"/>
      <c r="F13" s="380"/>
      <c r="G13" s="380"/>
      <c r="H13" s="380"/>
      <c r="I13" s="380"/>
      <c r="J13" s="380"/>
      <c r="K13" s="380"/>
      <c r="L13" s="381">
        <f>SUM(L9:S12)</f>
        <v>0</v>
      </c>
      <c r="M13" s="381"/>
      <c r="N13" s="381"/>
      <c r="O13" s="381"/>
      <c r="P13" s="381"/>
      <c r="Q13" s="381"/>
      <c r="R13" s="381"/>
      <c r="S13" s="381"/>
      <c r="T13" s="382"/>
      <c r="U13" s="382"/>
      <c r="V13" s="382"/>
      <c r="W13" s="382"/>
      <c r="X13" s="382"/>
      <c r="Y13" s="382"/>
      <c r="Z13" s="382"/>
      <c r="AA13" s="382"/>
      <c r="AB13" s="382"/>
      <c r="AC13" s="382"/>
      <c r="AD13" s="382"/>
      <c r="AE13" s="382"/>
      <c r="AF13" s="382"/>
      <c r="AG13" s="382"/>
      <c r="AH13" s="382"/>
      <c r="AI13" s="382"/>
      <c r="AJ13" s="382"/>
      <c r="AK13" s="382"/>
      <c r="AM13" s="193">
        <f>'別紙２ー１_経費明細（実績）'!D19</f>
        <v>0</v>
      </c>
      <c r="AN13" s="41" t="s">
        <v>435</v>
      </c>
    </row>
    <row r="14" spans="2:37" s="42" customFormat="1" ht="16.5" customHeight="1">
      <c r="B14" s="41"/>
      <c r="C14" s="194" t="s">
        <v>416</v>
      </c>
      <c r="D14" s="195"/>
      <c r="E14" s="195"/>
      <c r="F14" s="195"/>
      <c r="G14" s="195"/>
      <c r="H14" s="195"/>
      <c r="I14" s="195"/>
      <c r="J14" s="195"/>
      <c r="K14" s="195"/>
      <c r="L14" s="196"/>
      <c r="M14" s="196"/>
      <c r="N14" s="196"/>
      <c r="O14" s="196"/>
      <c r="P14" s="196"/>
      <c r="Q14" s="196"/>
      <c r="R14" s="196"/>
      <c r="S14" s="196"/>
      <c r="T14" s="197"/>
      <c r="U14" s="197"/>
      <c r="V14" s="197"/>
      <c r="W14" s="197"/>
      <c r="X14" s="197"/>
      <c r="Y14" s="197"/>
      <c r="Z14" s="197"/>
      <c r="AA14" s="197"/>
      <c r="AB14" s="197"/>
      <c r="AC14" s="197"/>
      <c r="AD14" s="197"/>
      <c r="AE14" s="40"/>
      <c r="AF14" s="40"/>
      <c r="AG14" s="40"/>
      <c r="AH14" s="40"/>
      <c r="AI14" s="40"/>
      <c r="AJ14" s="40"/>
      <c r="AK14" s="40"/>
    </row>
    <row r="15" spans="2:37" s="42" customFormat="1" ht="16.5" customHeight="1">
      <c r="B15" s="41"/>
      <c r="C15" s="198"/>
      <c r="D15" s="195"/>
      <c r="E15" s="195"/>
      <c r="F15" s="195"/>
      <c r="G15" s="195"/>
      <c r="H15" s="195"/>
      <c r="I15" s="195"/>
      <c r="J15" s="195"/>
      <c r="K15" s="195"/>
      <c r="L15" s="196"/>
      <c r="M15" s="196"/>
      <c r="N15" s="196"/>
      <c r="O15" s="196"/>
      <c r="P15" s="196"/>
      <c r="Q15" s="196"/>
      <c r="R15" s="196"/>
      <c r="S15" s="196"/>
      <c r="T15" s="197"/>
      <c r="U15" s="197"/>
      <c r="V15" s="197"/>
      <c r="W15" s="197"/>
      <c r="X15" s="197"/>
      <c r="Y15" s="197"/>
      <c r="Z15" s="197"/>
      <c r="AA15" s="197"/>
      <c r="AB15" s="197"/>
      <c r="AC15" s="197"/>
      <c r="AD15" s="197"/>
      <c r="AE15" s="40"/>
      <c r="AF15" s="40"/>
      <c r="AG15" s="40"/>
      <c r="AH15" s="40"/>
      <c r="AI15" s="40"/>
      <c r="AJ15" s="40"/>
      <c r="AK15" s="40"/>
    </row>
    <row r="16" ht="13.5">
      <c r="B16" s="186" t="s">
        <v>163</v>
      </c>
    </row>
    <row r="18" spans="3:37" ht="35.25" customHeight="1">
      <c r="C18" s="375" t="s">
        <v>437</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row>
    <row r="19" spans="33:37" ht="13.5">
      <c r="AG19" s="191"/>
      <c r="AH19" s="191"/>
      <c r="AI19" s="191"/>
      <c r="AJ19" s="191"/>
      <c r="AK19" s="192" t="s">
        <v>299</v>
      </c>
    </row>
    <row r="20" spans="3:37" ht="53.25" customHeight="1">
      <c r="C20" s="376" t="s">
        <v>16</v>
      </c>
      <c r="D20" s="371"/>
      <c r="E20" s="371"/>
      <c r="F20" s="371"/>
      <c r="G20" s="371"/>
      <c r="H20" s="371"/>
      <c r="I20" s="371"/>
      <c r="J20" s="371"/>
      <c r="K20" s="371"/>
      <c r="L20" s="371"/>
      <c r="M20" s="371"/>
      <c r="N20" s="371"/>
      <c r="O20" s="371"/>
      <c r="P20" s="371"/>
      <c r="Q20" s="371"/>
      <c r="R20" s="376" t="s">
        <v>309</v>
      </c>
      <c r="S20" s="371"/>
      <c r="T20" s="371"/>
      <c r="U20" s="371"/>
      <c r="V20" s="371"/>
      <c r="W20" s="371"/>
      <c r="X20" s="371"/>
      <c r="Y20" s="371"/>
      <c r="Z20" s="371"/>
      <c r="AA20" s="371"/>
      <c r="AB20" s="371"/>
      <c r="AC20" s="371"/>
      <c r="AD20" s="371"/>
      <c r="AE20" s="376" t="s">
        <v>438</v>
      </c>
      <c r="AF20" s="371"/>
      <c r="AG20" s="371"/>
      <c r="AH20" s="371"/>
      <c r="AI20" s="371"/>
      <c r="AJ20" s="371"/>
      <c r="AK20" s="371"/>
    </row>
    <row r="21" spans="3:37" ht="30" customHeight="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2"/>
      <c r="AF21" s="372"/>
      <c r="AG21" s="372"/>
      <c r="AH21" s="372"/>
      <c r="AI21" s="372"/>
      <c r="AJ21" s="372"/>
      <c r="AK21" s="372"/>
    </row>
    <row r="22" spans="3:37" ht="30" customHeight="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2"/>
      <c r="AF22" s="372"/>
      <c r="AG22" s="372"/>
      <c r="AH22" s="372"/>
      <c r="AI22" s="372"/>
      <c r="AJ22" s="372"/>
      <c r="AK22" s="372"/>
    </row>
    <row r="23" spans="3:37" ht="30" customHeight="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2"/>
      <c r="AF23" s="372"/>
      <c r="AG23" s="372"/>
      <c r="AH23" s="372"/>
      <c r="AI23" s="372"/>
      <c r="AJ23" s="372"/>
      <c r="AK23" s="372"/>
    </row>
    <row r="24" spans="3:37" ht="30" customHeight="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2"/>
      <c r="AF24" s="372"/>
      <c r="AG24" s="372"/>
      <c r="AH24" s="372"/>
      <c r="AI24" s="372"/>
      <c r="AJ24" s="372"/>
      <c r="AK24" s="372"/>
    </row>
    <row r="25" spans="3:37" ht="30" customHeight="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2"/>
      <c r="AF25" s="372"/>
      <c r="AG25" s="372"/>
      <c r="AH25" s="372"/>
      <c r="AI25" s="372"/>
      <c r="AJ25" s="372"/>
      <c r="AK25" s="372"/>
    </row>
    <row r="26" ht="13.5">
      <c r="C26" s="186" t="s">
        <v>311</v>
      </c>
    </row>
    <row r="27" spans="4:36" ht="13.5">
      <c r="D27" s="373" t="s">
        <v>312</v>
      </c>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row>
    <row r="29" ht="13.5">
      <c r="B29" s="186" t="s">
        <v>439</v>
      </c>
    </row>
    <row r="30" spans="3:37" ht="35.25" customHeight="1">
      <c r="C30" s="375" t="s">
        <v>315</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row>
    <row r="31" spans="33:37" ht="13.5">
      <c r="AG31" s="191"/>
      <c r="AH31" s="191"/>
      <c r="AI31" s="191"/>
      <c r="AJ31" s="191"/>
      <c r="AK31" s="192" t="s">
        <v>299</v>
      </c>
    </row>
    <row r="32" spans="3:37" ht="53.25" customHeight="1">
      <c r="C32" s="376" t="s">
        <v>171</v>
      </c>
      <c r="D32" s="371"/>
      <c r="E32" s="371"/>
      <c r="F32" s="371"/>
      <c r="G32" s="371"/>
      <c r="H32" s="371"/>
      <c r="I32" s="371"/>
      <c r="J32" s="371"/>
      <c r="K32" s="371"/>
      <c r="L32" s="371"/>
      <c r="M32" s="371"/>
      <c r="N32" s="371"/>
      <c r="O32" s="371"/>
      <c r="P32" s="371"/>
      <c r="Q32" s="371"/>
      <c r="R32" s="376" t="s">
        <v>316</v>
      </c>
      <c r="S32" s="371"/>
      <c r="T32" s="371"/>
      <c r="U32" s="371"/>
      <c r="V32" s="371"/>
      <c r="W32" s="371"/>
      <c r="X32" s="371"/>
      <c r="Y32" s="371"/>
      <c r="Z32" s="371"/>
      <c r="AA32" s="371"/>
      <c r="AB32" s="371"/>
      <c r="AC32" s="371"/>
      <c r="AD32" s="371"/>
      <c r="AE32" s="376" t="s">
        <v>440</v>
      </c>
      <c r="AF32" s="371"/>
      <c r="AG32" s="371"/>
      <c r="AH32" s="371"/>
      <c r="AI32" s="371"/>
      <c r="AJ32" s="371"/>
      <c r="AK32" s="371"/>
    </row>
    <row r="33" spans="3:37" ht="30" customHeight="1">
      <c r="C33" s="371"/>
      <c r="D33" s="371"/>
      <c r="E33" s="371"/>
      <c r="F33" s="371"/>
      <c r="G33" s="371"/>
      <c r="H33" s="371"/>
      <c r="I33" s="371"/>
      <c r="J33" s="371"/>
      <c r="K33" s="371"/>
      <c r="L33" s="371"/>
      <c r="M33" s="371"/>
      <c r="N33" s="371"/>
      <c r="O33" s="371"/>
      <c r="P33" s="371"/>
      <c r="Q33" s="371"/>
      <c r="R33" s="371" t="s">
        <v>317</v>
      </c>
      <c r="S33" s="371"/>
      <c r="T33" s="371"/>
      <c r="U33" s="371"/>
      <c r="V33" s="371"/>
      <c r="W33" s="371"/>
      <c r="X33" s="371"/>
      <c r="Y33" s="371"/>
      <c r="Z33" s="371"/>
      <c r="AA33" s="371"/>
      <c r="AB33" s="371"/>
      <c r="AC33" s="371"/>
      <c r="AD33" s="371"/>
      <c r="AE33" s="372"/>
      <c r="AF33" s="372"/>
      <c r="AG33" s="372"/>
      <c r="AH33" s="372"/>
      <c r="AI33" s="372"/>
      <c r="AJ33" s="372"/>
      <c r="AK33" s="372"/>
    </row>
    <row r="34" spans="3:37" ht="30" customHeight="1">
      <c r="C34" s="371"/>
      <c r="D34" s="371"/>
      <c r="E34" s="371"/>
      <c r="F34" s="371"/>
      <c r="G34" s="371"/>
      <c r="H34" s="371"/>
      <c r="I34" s="371"/>
      <c r="J34" s="371"/>
      <c r="K34" s="371"/>
      <c r="L34" s="371"/>
      <c r="M34" s="371"/>
      <c r="N34" s="371"/>
      <c r="O34" s="371"/>
      <c r="P34" s="371"/>
      <c r="Q34" s="371"/>
      <c r="R34" s="371" t="s">
        <v>317</v>
      </c>
      <c r="S34" s="371"/>
      <c r="T34" s="371"/>
      <c r="U34" s="371"/>
      <c r="V34" s="371"/>
      <c r="W34" s="371"/>
      <c r="X34" s="371"/>
      <c r="Y34" s="371"/>
      <c r="Z34" s="371"/>
      <c r="AA34" s="371"/>
      <c r="AB34" s="371"/>
      <c r="AC34" s="371"/>
      <c r="AD34" s="371"/>
      <c r="AE34" s="372"/>
      <c r="AF34" s="372"/>
      <c r="AG34" s="372"/>
      <c r="AH34" s="372"/>
      <c r="AI34" s="372"/>
      <c r="AJ34" s="372"/>
      <c r="AK34" s="372"/>
    </row>
    <row r="35" spans="3:37" ht="30" customHeight="1">
      <c r="C35" s="371"/>
      <c r="D35" s="371"/>
      <c r="E35" s="371"/>
      <c r="F35" s="371"/>
      <c r="G35" s="371"/>
      <c r="H35" s="371"/>
      <c r="I35" s="371"/>
      <c r="J35" s="371"/>
      <c r="K35" s="371"/>
      <c r="L35" s="371"/>
      <c r="M35" s="371"/>
      <c r="N35" s="371"/>
      <c r="O35" s="371"/>
      <c r="P35" s="371"/>
      <c r="Q35" s="371"/>
      <c r="R35" s="371" t="s">
        <v>317</v>
      </c>
      <c r="S35" s="371"/>
      <c r="T35" s="371"/>
      <c r="U35" s="371"/>
      <c r="V35" s="371"/>
      <c r="W35" s="371"/>
      <c r="X35" s="371"/>
      <c r="Y35" s="371"/>
      <c r="Z35" s="371"/>
      <c r="AA35" s="371"/>
      <c r="AB35" s="371"/>
      <c r="AC35" s="371"/>
      <c r="AD35" s="371"/>
      <c r="AE35" s="372"/>
      <c r="AF35" s="372"/>
      <c r="AG35" s="372"/>
      <c r="AH35" s="372"/>
      <c r="AI35" s="372"/>
      <c r="AJ35" s="372"/>
      <c r="AK35" s="372"/>
    </row>
    <row r="36" ht="13.5">
      <c r="C36" s="186" t="s">
        <v>319</v>
      </c>
    </row>
    <row r="67" ht="13.5">
      <c r="B67" s="199">
        <v>44198</v>
      </c>
    </row>
    <row r="68" ht="13.5">
      <c r="B68" s="199">
        <v>44230</v>
      </c>
    </row>
  </sheetData>
  <sheetProtection/>
  <mergeCells count="52">
    <mergeCell ref="B5:O6"/>
    <mergeCell ref="C7:K8"/>
    <mergeCell ref="L7:S8"/>
    <mergeCell ref="T7:AK8"/>
    <mergeCell ref="C9:K9"/>
    <mergeCell ref="L9:S9"/>
    <mergeCell ref="T9:AK9"/>
    <mergeCell ref="C10:K10"/>
    <mergeCell ref="L10:S10"/>
    <mergeCell ref="T10:AK10"/>
    <mergeCell ref="C11:K11"/>
    <mergeCell ref="L11:S11"/>
    <mergeCell ref="T11:AK11"/>
    <mergeCell ref="C12:K12"/>
    <mergeCell ref="L12:S12"/>
    <mergeCell ref="T12:AK12"/>
    <mergeCell ref="C13:K13"/>
    <mergeCell ref="L13:S13"/>
    <mergeCell ref="T13:AK13"/>
    <mergeCell ref="C18:AK18"/>
    <mergeCell ref="C20:Q20"/>
    <mergeCell ref="R20:AD20"/>
    <mergeCell ref="AE20:AK20"/>
    <mergeCell ref="C21:Q21"/>
    <mergeCell ref="R21:AD21"/>
    <mergeCell ref="AE21:AK21"/>
    <mergeCell ref="C22:Q22"/>
    <mergeCell ref="R22:AD22"/>
    <mergeCell ref="AE22:AK22"/>
    <mergeCell ref="C23:Q23"/>
    <mergeCell ref="R23:AD23"/>
    <mergeCell ref="AE23:AK23"/>
    <mergeCell ref="C24:Q24"/>
    <mergeCell ref="R24:AD24"/>
    <mergeCell ref="AE24:AK24"/>
    <mergeCell ref="C25:Q25"/>
    <mergeCell ref="R25:AD25"/>
    <mergeCell ref="AE25:AK25"/>
    <mergeCell ref="D27:AJ27"/>
    <mergeCell ref="C30:AK30"/>
    <mergeCell ref="C32:Q32"/>
    <mergeCell ref="R32:AD32"/>
    <mergeCell ref="AE32:AK32"/>
    <mergeCell ref="C33:Q33"/>
    <mergeCell ref="R33:AD33"/>
    <mergeCell ref="AE33:AK33"/>
    <mergeCell ref="C34:Q34"/>
    <mergeCell ref="R34:AD34"/>
    <mergeCell ref="AE34:AK34"/>
    <mergeCell ref="C35:Q35"/>
    <mergeCell ref="R35:AD35"/>
    <mergeCell ref="AE35:AK35"/>
  </mergeCells>
  <conditionalFormatting sqref="R35:AD35">
    <cfRule type="cellIs" priority="1" dxfId="0" operator="equal" stopIfTrue="1">
      <formula>""</formula>
    </cfRule>
  </conditionalFormatting>
  <conditionalFormatting sqref="R34:AD34">
    <cfRule type="cellIs" priority="2" dxfId="0" operator="equal" stopIfTrue="1">
      <formula>""</formula>
    </cfRule>
  </conditionalFormatting>
  <conditionalFormatting sqref="C33:AK33">
    <cfRule type="cellIs" priority="3" dxfId="0" operator="equal" stopIfTrue="1">
      <formula>""</formula>
    </cfRule>
  </conditionalFormatting>
  <conditionalFormatting sqref="C35:Q35 AE35:AK35">
    <cfRule type="cellIs" priority="4" dxfId="0" operator="equal" stopIfTrue="1">
      <formula>""</formula>
    </cfRule>
  </conditionalFormatting>
  <conditionalFormatting sqref="C34:Q34 AE34:AK34">
    <cfRule type="cellIs" priority="5" dxfId="0" operator="equal" stopIfTrue="1">
      <formula>""</formula>
    </cfRule>
  </conditionalFormatting>
  <conditionalFormatting sqref="L9:AK12 C21:AK25">
    <cfRule type="cellIs" priority="6" dxfId="0" operator="equal" stopIfTrue="1">
      <formula>""</formula>
    </cfRule>
  </conditionalFormatting>
  <hyperlinks>
    <hyperlink ref="D27" r:id="rId1" display="https://www.soumu.go.jp/toukei_toukatsu/index/seido/syouhin/2index.htm"/>
  </hyperlink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scale="95" r:id="rId2"/>
</worksheet>
</file>

<file path=xl/worksheets/sheet26.xml><?xml version="1.0" encoding="utf-8"?>
<worksheet xmlns="http://schemas.openxmlformats.org/spreadsheetml/2006/main" xmlns:r="http://schemas.openxmlformats.org/officeDocument/2006/relationships">
  <sheetPr>
    <tabColor indexed="60"/>
    <pageSetUpPr fitToPage="1"/>
  </sheetPr>
  <dimension ref="B1:AM59"/>
  <sheetViews>
    <sheetView view="pageBreakPreview" zoomScale="85" zoomScaleSheetLayoutView="85" zoomScalePageLayoutView="0" workbookViewId="0" topLeftCell="A1">
      <selection activeCell="AQ19" sqref="AQ19"/>
    </sheetView>
  </sheetViews>
  <sheetFormatPr defaultColWidth="9.00390625" defaultRowHeight="13.5"/>
  <cols>
    <col min="1" max="38" width="2.25390625" style="140" customWidth="1"/>
    <col min="39" max="39" width="9.00390625" style="13" bestFit="1" customWidth="1"/>
    <col min="40" max="16384" width="9.00390625" style="13" customWidth="1"/>
  </cols>
  <sheetData>
    <row r="1" spans="2:38" ht="13.5">
      <c r="B1" s="140" t="s">
        <v>66</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ht="13.5">
      <c r="B2" s="140" t="s">
        <v>321</v>
      </c>
    </row>
    <row r="4" spans="27:38" ht="13.5">
      <c r="AA4" s="434" t="s">
        <v>252</v>
      </c>
      <c r="AB4" s="434"/>
      <c r="AC4" s="434"/>
      <c r="AD4" s="434"/>
      <c r="AE4" s="434"/>
      <c r="AF4" s="434"/>
      <c r="AG4" s="434"/>
      <c r="AH4" s="434"/>
      <c r="AI4" s="434"/>
      <c r="AJ4" s="434"/>
      <c r="AK4" s="434"/>
      <c r="AL4" s="434"/>
    </row>
    <row r="5" spans="31:38" ht="13.5">
      <c r="AE5" s="204"/>
      <c r="AF5" s="204"/>
      <c r="AG5" s="204"/>
      <c r="AH5" s="204"/>
      <c r="AI5" s="204"/>
      <c r="AJ5" s="204"/>
      <c r="AK5" s="204"/>
      <c r="AL5" s="204"/>
    </row>
    <row r="7" ht="13.5">
      <c r="C7" s="140" t="s">
        <v>72</v>
      </c>
    </row>
    <row r="9" ht="13.5">
      <c r="AL9" s="247"/>
    </row>
    <row r="10" spans="16:38" ht="13.5">
      <c r="P10" s="408" t="s">
        <v>12</v>
      </c>
      <c r="Q10" s="408"/>
      <c r="R10" s="408"/>
      <c r="AL10" s="247"/>
    </row>
    <row r="11" spans="16:38" ht="13.5">
      <c r="P11" s="408"/>
      <c r="Q11" s="408"/>
      <c r="R11" s="408"/>
      <c r="AL11" s="247"/>
    </row>
    <row r="12" spans="16:38" ht="13.5">
      <c r="P12" s="408" t="s">
        <v>77</v>
      </c>
      <c r="Q12" s="408"/>
      <c r="R12" s="408"/>
      <c r="S12" s="408"/>
      <c r="T12" s="408"/>
      <c r="U12" s="454"/>
      <c r="V12" s="454"/>
      <c r="W12" s="454"/>
      <c r="X12" s="454"/>
      <c r="Y12" s="454"/>
      <c r="Z12" s="454"/>
      <c r="AA12" s="454"/>
      <c r="AB12" s="454"/>
      <c r="AC12" s="454"/>
      <c r="AD12" s="454"/>
      <c r="AE12" s="454"/>
      <c r="AF12" s="454"/>
      <c r="AG12" s="454"/>
      <c r="AH12" s="454"/>
      <c r="AI12" s="454"/>
      <c r="AJ12" s="454"/>
      <c r="AK12" s="454"/>
      <c r="AL12" s="247"/>
    </row>
    <row r="13" spans="16:38" ht="13.5">
      <c r="P13" s="408"/>
      <c r="Q13" s="408"/>
      <c r="R13" s="408"/>
      <c r="S13" s="408"/>
      <c r="T13" s="408"/>
      <c r="U13" s="454"/>
      <c r="V13" s="454"/>
      <c r="W13" s="454"/>
      <c r="X13" s="454"/>
      <c r="Y13" s="454"/>
      <c r="Z13" s="454"/>
      <c r="AA13" s="454"/>
      <c r="AB13" s="454"/>
      <c r="AC13" s="454"/>
      <c r="AD13" s="454"/>
      <c r="AE13" s="454"/>
      <c r="AF13" s="454"/>
      <c r="AG13" s="454"/>
      <c r="AH13" s="454"/>
      <c r="AI13" s="454"/>
      <c r="AJ13" s="454"/>
      <c r="AK13" s="454"/>
      <c r="AL13" s="247"/>
    </row>
    <row r="14" spans="16:38" ht="13.5">
      <c r="P14" s="408" t="s">
        <v>78</v>
      </c>
      <c r="Q14" s="408"/>
      <c r="R14" s="408"/>
      <c r="S14" s="408"/>
      <c r="T14" s="408"/>
      <c r="U14" s="454"/>
      <c r="V14" s="454"/>
      <c r="W14" s="454"/>
      <c r="X14" s="454"/>
      <c r="Y14" s="454"/>
      <c r="Z14" s="454"/>
      <c r="AA14" s="454"/>
      <c r="AB14" s="454"/>
      <c r="AC14" s="454"/>
      <c r="AD14" s="454"/>
      <c r="AE14" s="454"/>
      <c r="AF14" s="454"/>
      <c r="AG14" s="454"/>
      <c r="AH14" s="454"/>
      <c r="AI14" s="454"/>
      <c r="AJ14" s="454"/>
      <c r="AK14" s="454"/>
      <c r="AL14" s="247"/>
    </row>
    <row r="15" spans="16:38" ht="13.5">
      <c r="P15" s="408"/>
      <c r="Q15" s="408"/>
      <c r="R15" s="408"/>
      <c r="S15" s="408"/>
      <c r="T15" s="408"/>
      <c r="U15" s="454"/>
      <c r="V15" s="454"/>
      <c r="W15" s="454"/>
      <c r="X15" s="454"/>
      <c r="Y15" s="454"/>
      <c r="Z15" s="454"/>
      <c r="AA15" s="454"/>
      <c r="AB15" s="454"/>
      <c r="AC15" s="454"/>
      <c r="AD15" s="454"/>
      <c r="AE15" s="454"/>
      <c r="AF15" s="454"/>
      <c r="AG15" s="454"/>
      <c r="AH15" s="454"/>
      <c r="AI15" s="454"/>
      <c r="AJ15" s="454"/>
      <c r="AK15" s="454"/>
      <c r="AL15" s="247"/>
    </row>
    <row r="16" spans="16:38" ht="12.75" customHeight="1">
      <c r="P16" s="453" t="s">
        <v>58</v>
      </c>
      <c r="Q16" s="453"/>
      <c r="R16" s="453"/>
      <c r="S16" s="453"/>
      <c r="T16" s="453"/>
      <c r="U16" s="454"/>
      <c r="V16" s="454"/>
      <c r="W16" s="454"/>
      <c r="X16" s="454"/>
      <c r="Y16" s="454"/>
      <c r="Z16" s="454"/>
      <c r="AA16" s="454"/>
      <c r="AB16" s="454"/>
      <c r="AC16" s="454"/>
      <c r="AD16" s="454"/>
      <c r="AE16" s="454"/>
      <c r="AF16" s="454"/>
      <c r="AG16" s="454"/>
      <c r="AH16" s="454"/>
      <c r="AI16" s="454"/>
      <c r="AJ16" s="454"/>
      <c r="AK16" s="454"/>
      <c r="AL16" s="247"/>
    </row>
    <row r="17" spans="16:38" ht="13.5">
      <c r="P17" s="453"/>
      <c r="Q17" s="453"/>
      <c r="R17" s="453"/>
      <c r="S17" s="453"/>
      <c r="T17" s="453"/>
      <c r="U17" s="454"/>
      <c r="V17" s="454"/>
      <c r="W17" s="454"/>
      <c r="X17" s="454"/>
      <c r="Y17" s="454"/>
      <c r="Z17" s="454"/>
      <c r="AA17" s="454"/>
      <c r="AB17" s="454"/>
      <c r="AC17" s="454"/>
      <c r="AD17" s="454"/>
      <c r="AE17" s="454"/>
      <c r="AF17" s="454"/>
      <c r="AG17" s="454"/>
      <c r="AH17" s="454"/>
      <c r="AI17" s="454"/>
      <c r="AJ17" s="454"/>
      <c r="AK17" s="454"/>
      <c r="AL17" s="247"/>
    </row>
    <row r="18" ht="13.5">
      <c r="AL18" s="247"/>
    </row>
    <row r="20" spans="2:38" ht="13.5" customHeight="1">
      <c r="B20" s="408" t="s">
        <v>214</v>
      </c>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row>
    <row r="21" ht="13.5" customHeight="1"/>
    <row r="22" spans="2:38" ht="13.5" customHeight="1">
      <c r="B22" s="433" t="s">
        <v>441</v>
      </c>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row>
    <row r="23" spans="2:38" ht="13.5" customHeight="1">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row>
    <row r="24" spans="2:38" ht="13.5" customHeight="1">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row>
    <row r="25" spans="2:38" ht="13.5" customHeight="1">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row>
    <row r="26" spans="2:38" ht="13.5" customHeight="1">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row>
    <row r="27" spans="2:38" ht="13.5" customHeight="1">
      <c r="B27" s="408" t="s">
        <v>421</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row>
    <row r="28" spans="2:38" ht="13.5" customHeight="1">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row>
    <row r="29" spans="2:27" ht="13.5" customHeight="1">
      <c r="B29" s="227" t="s">
        <v>74</v>
      </c>
      <c r="D29" s="368" t="s">
        <v>442</v>
      </c>
      <c r="E29" s="368"/>
      <c r="F29" s="368"/>
      <c r="G29" s="368"/>
      <c r="H29" s="368"/>
      <c r="I29" s="368"/>
      <c r="J29" s="368"/>
      <c r="K29" s="368"/>
      <c r="L29" s="368"/>
      <c r="M29" s="368"/>
      <c r="N29" s="368"/>
      <c r="O29" s="368"/>
      <c r="P29" s="368"/>
      <c r="Q29" s="368"/>
      <c r="R29" s="368"/>
      <c r="S29" s="368"/>
      <c r="T29" s="368"/>
      <c r="U29" s="368"/>
      <c r="V29" s="368"/>
      <c r="W29" s="368"/>
      <c r="X29" s="368"/>
      <c r="Y29" s="368"/>
      <c r="Z29" s="368"/>
      <c r="AA29" s="248"/>
    </row>
    <row r="30" spans="4:37" ht="23.25" customHeight="1">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row>
    <row r="31" ht="13.5" customHeight="1"/>
    <row r="32" spans="2:19" ht="13.5" customHeight="1">
      <c r="B32" s="227">
        <v>2</v>
      </c>
      <c r="D32" s="140" t="s">
        <v>426</v>
      </c>
      <c r="J32" s="209"/>
      <c r="K32" s="209"/>
      <c r="L32" s="209"/>
      <c r="M32" s="209"/>
      <c r="N32" s="209"/>
      <c r="O32" s="209"/>
      <c r="P32" s="209"/>
      <c r="Q32" s="209"/>
      <c r="R32" s="209"/>
      <c r="S32" s="209"/>
    </row>
    <row r="33" spans="5:26" ht="13.5" customHeight="1">
      <c r="E33" s="408" t="s">
        <v>400</v>
      </c>
      <c r="F33" s="408"/>
      <c r="H33" s="140" t="s">
        <v>402</v>
      </c>
      <c r="K33" s="140" t="s">
        <v>365</v>
      </c>
      <c r="N33" s="140" t="s">
        <v>146</v>
      </c>
      <c r="O33" s="140" t="s">
        <v>403</v>
      </c>
      <c r="Q33" s="408" t="s">
        <v>400</v>
      </c>
      <c r="R33" s="408"/>
      <c r="T33" s="140" t="s">
        <v>402</v>
      </c>
      <c r="W33" s="140" t="s">
        <v>365</v>
      </c>
      <c r="Z33" s="140" t="s">
        <v>146</v>
      </c>
    </row>
    <row r="34" spans="10:19" ht="13.5" customHeight="1">
      <c r="J34" s="209"/>
      <c r="K34" s="209"/>
      <c r="L34" s="209"/>
      <c r="M34" s="209"/>
      <c r="N34" s="209"/>
      <c r="O34" s="209"/>
      <c r="P34" s="209"/>
      <c r="Q34" s="209"/>
      <c r="R34" s="209"/>
      <c r="S34" s="209"/>
    </row>
    <row r="35" spans="3:39" ht="13.5" customHeight="1">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141"/>
    </row>
    <row r="36" spans="2:39" ht="13.5" customHeight="1">
      <c r="B36" s="140">
        <v>3</v>
      </c>
      <c r="C36" s="249"/>
      <c r="D36" s="140" t="s">
        <v>136</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141"/>
    </row>
    <row r="37" spans="3:39" ht="13.5" customHeight="1">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141"/>
    </row>
    <row r="38" spans="3:39" ht="13.5" customHeight="1">
      <c r="C38" s="249"/>
      <c r="D38" s="249"/>
      <c r="E38" s="458"/>
      <c r="F38" s="458"/>
      <c r="G38" s="458"/>
      <c r="H38" s="458"/>
      <c r="I38" s="458"/>
      <c r="J38" s="458"/>
      <c r="K38" s="458"/>
      <c r="L38" s="458"/>
      <c r="M38" s="458"/>
      <c r="N38" s="458"/>
      <c r="O38" s="458"/>
      <c r="P38" s="458"/>
      <c r="Q38" s="458"/>
      <c r="R38" s="458"/>
      <c r="S38" s="458"/>
      <c r="T38" s="458"/>
      <c r="U38" s="458"/>
      <c r="V38" s="458"/>
      <c r="W38" s="458"/>
      <c r="X38" s="458"/>
      <c r="Y38" s="458"/>
      <c r="Z38" s="458"/>
      <c r="AA38" s="458" t="s">
        <v>443</v>
      </c>
      <c r="AB38" s="458"/>
      <c r="AC38" s="458"/>
      <c r="AD38" s="458" t="s">
        <v>445</v>
      </c>
      <c r="AE38" s="458"/>
      <c r="AF38" s="458"/>
      <c r="AG38" s="249"/>
      <c r="AH38" s="249"/>
      <c r="AI38" s="249"/>
      <c r="AJ38" s="249"/>
      <c r="AK38" s="249"/>
      <c r="AL38" s="249"/>
      <c r="AM38" s="141"/>
    </row>
    <row r="39" spans="3:39" ht="26.25" customHeight="1">
      <c r="C39" s="249"/>
      <c r="E39" s="392" t="s">
        <v>446</v>
      </c>
      <c r="F39" s="392"/>
      <c r="G39" s="392"/>
      <c r="H39" s="392"/>
      <c r="I39" s="392"/>
      <c r="J39" s="392"/>
      <c r="K39" s="392"/>
      <c r="L39" s="392"/>
      <c r="M39" s="392"/>
      <c r="N39" s="392"/>
      <c r="O39" s="392"/>
      <c r="P39" s="392"/>
      <c r="Q39" s="392"/>
      <c r="R39" s="392"/>
      <c r="S39" s="392"/>
      <c r="T39" s="392"/>
      <c r="U39" s="392"/>
      <c r="V39" s="392"/>
      <c r="W39" s="392"/>
      <c r="X39" s="392"/>
      <c r="Y39" s="392"/>
      <c r="Z39" s="392"/>
      <c r="AA39" s="456"/>
      <c r="AB39" s="456"/>
      <c r="AC39" s="456"/>
      <c r="AD39" s="456"/>
      <c r="AE39" s="456"/>
      <c r="AF39" s="456"/>
      <c r="AG39" s="249"/>
      <c r="AH39" s="249"/>
      <c r="AI39" s="249"/>
      <c r="AJ39" s="249"/>
      <c r="AK39" s="249"/>
      <c r="AL39" s="249"/>
      <c r="AM39" s="141"/>
    </row>
    <row r="40" spans="3:39" ht="26.25" customHeight="1">
      <c r="C40" s="249"/>
      <c r="E40" s="395" t="s">
        <v>447</v>
      </c>
      <c r="F40" s="395"/>
      <c r="G40" s="395"/>
      <c r="H40" s="395"/>
      <c r="I40" s="395"/>
      <c r="J40" s="395"/>
      <c r="K40" s="395"/>
      <c r="L40" s="395"/>
      <c r="M40" s="395"/>
      <c r="N40" s="395"/>
      <c r="O40" s="395"/>
      <c r="P40" s="395"/>
      <c r="Q40" s="395"/>
      <c r="R40" s="395"/>
      <c r="S40" s="395"/>
      <c r="T40" s="395"/>
      <c r="U40" s="395"/>
      <c r="V40" s="395"/>
      <c r="W40" s="395"/>
      <c r="X40" s="395"/>
      <c r="Y40" s="395"/>
      <c r="Z40" s="395"/>
      <c r="AA40" s="456"/>
      <c r="AB40" s="456"/>
      <c r="AC40" s="456"/>
      <c r="AD40" s="456"/>
      <c r="AE40" s="456"/>
      <c r="AF40" s="456"/>
      <c r="AG40" s="249"/>
      <c r="AH40" s="249"/>
      <c r="AI40" s="249"/>
      <c r="AJ40" s="249"/>
      <c r="AK40" s="249"/>
      <c r="AL40" s="249"/>
      <c r="AM40" s="141"/>
    </row>
    <row r="41" spans="3:39" ht="26.25" customHeight="1">
      <c r="C41" s="249"/>
      <c r="D41" s="249"/>
      <c r="E41" s="395" t="s">
        <v>448</v>
      </c>
      <c r="F41" s="395"/>
      <c r="G41" s="395"/>
      <c r="H41" s="395"/>
      <c r="I41" s="395"/>
      <c r="J41" s="395"/>
      <c r="K41" s="395"/>
      <c r="L41" s="395"/>
      <c r="M41" s="395"/>
      <c r="N41" s="395"/>
      <c r="O41" s="395"/>
      <c r="P41" s="395"/>
      <c r="Q41" s="395"/>
      <c r="R41" s="395"/>
      <c r="S41" s="395"/>
      <c r="T41" s="395"/>
      <c r="U41" s="395"/>
      <c r="V41" s="395"/>
      <c r="W41" s="395"/>
      <c r="X41" s="395"/>
      <c r="Y41" s="395"/>
      <c r="Z41" s="395"/>
      <c r="AA41" s="456"/>
      <c r="AB41" s="456"/>
      <c r="AC41" s="456"/>
      <c r="AD41" s="456"/>
      <c r="AE41" s="456"/>
      <c r="AF41" s="456"/>
      <c r="AG41" s="249"/>
      <c r="AH41" s="249"/>
      <c r="AI41" s="249"/>
      <c r="AJ41" s="249"/>
      <c r="AK41" s="249"/>
      <c r="AL41" s="249"/>
      <c r="AM41" s="141"/>
    </row>
    <row r="42" spans="10:19" ht="13.5" customHeight="1">
      <c r="J42" s="209"/>
      <c r="K42" s="209"/>
      <c r="L42" s="209"/>
      <c r="M42" s="209"/>
      <c r="N42" s="209"/>
      <c r="O42" s="209"/>
      <c r="P42" s="209"/>
      <c r="Q42" s="209"/>
      <c r="R42" s="209"/>
      <c r="S42" s="209"/>
    </row>
    <row r="43" spans="3:39" ht="20.25" customHeight="1">
      <c r="C43" s="452" t="s">
        <v>20</v>
      </c>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141"/>
    </row>
    <row r="44" spans="3:37" ht="43.5" customHeight="1">
      <c r="C44" s="457" t="s">
        <v>157</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row>
    <row r="45" spans="3:39" ht="30.75" customHeight="1">
      <c r="C45" s="452" t="s">
        <v>401</v>
      </c>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141"/>
    </row>
    <row r="46" spans="10:19" ht="13.5" customHeight="1">
      <c r="J46" s="209"/>
      <c r="K46" s="209"/>
      <c r="L46" s="209"/>
      <c r="M46" s="209"/>
      <c r="N46" s="209"/>
      <c r="O46" s="209"/>
      <c r="P46" s="209"/>
      <c r="Q46" s="209"/>
      <c r="R46" s="209"/>
      <c r="S46" s="209"/>
    </row>
    <row r="47" spans="10:19" ht="13.5" customHeight="1">
      <c r="J47" s="209"/>
      <c r="K47" s="209"/>
      <c r="L47" s="209"/>
      <c r="M47" s="209"/>
      <c r="N47" s="209"/>
      <c r="O47" s="209"/>
      <c r="P47" s="209"/>
      <c r="Q47" s="209"/>
      <c r="R47" s="209"/>
      <c r="S47" s="209"/>
    </row>
    <row r="48" ht="13.5" customHeight="1">
      <c r="B48" s="227" t="s">
        <v>80</v>
      </c>
    </row>
    <row r="49" spans="2:3" ht="13.5" customHeight="1">
      <c r="B49" s="227"/>
      <c r="C49" s="140" t="s">
        <v>310</v>
      </c>
    </row>
    <row r="50" spans="2:3" ht="13.5" customHeight="1">
      <c r="B50" s="227"/>
      <c r="C50" s="140" t="s">
        <v>102</v>
      </c>
    </row>
    <row r="51" ht="13.5" customHeight="1">
      <c r="C51" s="140" t="s">
        <v>107</v>
      </c>
    </row>
    <row r="52" ht="13.5" customHeight="1">
      <c r="D52" s="140" t="s">
        <v>64</v>
      </c>
    </row>
    <row r="53" ht="13.5" customHeight="1"/>
    <row r="54" spans="30:38" ht="13.5" customHeight="1">
      <c r="AD54" s="250"/>
      <c r="AE54" s="250"/>
      <c r="AF54" s="250"/>
      <c r="AG54" s="250"/>
      <c r="AH54" s="250"/>
      <c r="AI54" s="250"/>
      <c r="AJ54" s="250"/>
      <c r="AK54" s="250"/>
      <c r="AL54" s="250"/>
    </row>
    <row r="55" spans="2:3" ht="13.5">
      <c r="B55" s="227"/>
      <c r="C55" s="146"/>
    </row>
    <row r="59" spans="2:23" ht="13.5">
      <c r="B59" s="227"/>
      <c r="D59" s="368"/>
      <c r="E59" s="368"/>
      <c r="F59" s="368"/>
      <c r="G59" s="368"/>
      <c r="H59" s="368"/>
      <c r="I59" s="368"/>
      <c r="J59" s="368"/>
      <c r="K59" s="368"/>
      <c r="L59" s="368"/>
      <c r="M59" s="368"/>
      <c r="N59" s="368"/>
      <c r="O59" s="368"/>
      <c r="P59" s="368"/>
      <c r="Q59" s="368"/>
      <c r="R59" s="368"/>
      <c r="S59" s="368"/>
      <c r="T59" s="368"/>
      <c r="U59" s="368"/>
      <c r="V59" s="368"/>
      <c r="W59" s="368"/>
    </row>
  </sheetData>
  <sheetProtection/>
  <mergeCells count="31">
    <mergeCell ref="AA4:AL4"/>
    <mergeCell ref="P10:R11"/>
    <mergeCell ref="P12:T13"/>
    <mergeCell ref="U12:AK13"/>
    <mergeCell ref="P14:T15"/>
    <mergeCell ref="U14:AK15"/>
    <mergeCell ref="P16:T17"/>
    <mergeCell ref="U16:AK17"/>
    <mergeCell ref="B20:AL20"/>
    <mergeCell ref="B22:AL25"/>
    <mergeCell ref="B27:AL27"/>
    <mergeCell ref="D29:Z29"/>
    <mergeCell ref="D30:AK30"/>
    <mergeCell ref="E33:F33"/>
    <mergeCell ref="Q33:R33"/>
    <mergeCell ref="E38:Z38"/>
    <mergeCell ref="AA38:AC38"/>
    <mergeCell ref="AD38:AF38"/>
    <mergeCell ref="E39:Z39"/>
    <mergeCell ref="AA39:AC39"/>
    <mergeCell ref="AD39:AF39"/>
    <mergeCell ref="E40:Z40"/>
    <mergeCell ref="AA40:AC40"/>
    <mergeCell ref="AD40:AF40"/>
    <mergeCell ref="D59:W59"/>
    <mergeCell ref="E41:Z41"/>
    <mergeCell ref="AA41:AC41"/>
    <mergeCell ref="AD41:AF41"/>
    <mergeCell ref="C43:AL43"/>
    <mergeCell ref="C44:AK44"/>
    <mergeCell ref="C45:AL45"/>
  </mergeCells>
  <printOptions horizontalCentered="1" verticalCentered="1"/>
  <pageMargins left="0.7086614173228347" right="0.7086614173228347" top="0.7480314960629921" bottom="0.7480314960629921" header="0.31496062992125984" footer="0.31496062992125984"/>
  <pageSetup blackAndWhite="1" cellComments="asDisplayed" firstPageNumber="0" useFirstPageNumber="1" fitToHeight="1" fitToWidth="1"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tabColor indexed="60"/>
    <pageSetUpPr fitToPage="1"/>
  </sheetPr>
  <dimension ref="B1:E29"/>
  <sheetViews>
    <sheetView view="pageBreakPreview" zoomScaleSheetLayoutView="100" zoomScalePageLayoutView="0" workbookViewId="0" topLeftCell="A1">
      <selection activeCell="C37" sqref="C37"/>
    </sheetView>
  </sheetViews>
  <sheetFormatPr defaultColWidth="9.00390625" defaultRowHeight="13.5"/>
  <cols>
    <col min="1" max="1" width="2.25390625" style="40" customWidth="1"/>
    <col min="2" max="2" width="1.37890625" style="52" customWidth="1"/>
    <col min="3" max="3" width="44.625" style="52" customWidth="1"/>
    <col min="4" max="5" width="23.625" style="53" customWidth="1"/>
    <col min="6" max="6" width="9.00390625" style="40" bestFit="1" customWidth="1"/>
    <col min="7" max="16384" width="9.00390625" style="40" customWidth="1"/>
  </cols>
  <sheetData>
    <row r="1" ht="14.25">
      <c r="B1" s="52" t="s">
        <v>449</v>
      </c>
    </row>
    <row r="2" spans="2:5" s="41" customFormat="1" ht="13.5" customHeight="1">
      <c r="B2" s="54" t="s">
        <v>362</v>
      </c>
      <c r="C2" s="55"/>
      <c r="D2" s="56"/>
      <c r="E2" s="56"/>
    </row>
    <row r="3" spans="2:5" s="42" customFormat="1" ht="7.5" customHeight="1">
      <c r="B3" s="57"/>
      <c r="C3" s="58"/>
      <c r="D3" s="59"/>
      <c r="E3" s="59"/>
    </row>
    <row r="4" spans="2:5" s="41" customFormat="1" ht="21.75" customHeight="1">
      <c r="B4" s="255" t="s">
        <v>450</v>
      </c>
      <c r="C4" s="52"/>
      <c r="D4" s="56"/>
      <c r="E4" s="56"/>
    </row>
    <row r="5" spans="2:5" s="18" customFormat="1" ht="42" customHeight="1">
      <c r="B5" s="20"/>
      <c r="C5" s="61"/>
      <c r="D5" s="62" t="s">
        <v>429</v>
      </c>
      <c r="E5" s="65" t="s">
        <v>451</v>
      </c>
    </row>
    <row r="6" spans="2:5" s="18" customFormat="1" ht="21" customHeight="1">
      <c r="B6" s="21"/>
      <c r="C6" s="66"/>
      <c r="D6" s="67" t="s">
        <v>228</v>
      </c>
      <c r="E6" s="70" t="s">
        <v>228</v>
      </c>
    </row>
    <row r="7" spans="3:5" ht="30" customHeight="1">
      <c r="C7" s="71" t="s">
        <v>231</v>
      </c>
      <c r="D7" s="72"/>
      <c r="E7" s="75"/>
    </row>
    <row r="8" spans="2:5" s="13" customFormat="1" ht="30" customHeight="1">
      <c r="B8" s="52"/>
      <c r="C8" s="76" t="s">
        <v>30</v>
      </c>
      <c r="D8" s="77"/>
      <c r="E8" s="80" t="str">
        <f>_xlfn.IFERROR((E7-D7)/D7,"自動計算")</f>
        <v>自動計算</v>
      </c>
    </row>
    <row r="9" spans="2:5" s="13" customFormat="1" ht="30" customHeight="1">
      <c r="B9" s="52"/>
      <c r="C9" s="81" t="s">
        <v>217</v>
      </c>
      <c r="D9" s="72"/>
      <c r="E9" s="75"/>
    </row>
    <row r="10" spans="2:5" s="13" customFormat="1" ht="30" customHeight="1">
      <c r="B10" s="52"/>
      <c r="C10" s="76" t="s">
        <v>234</v>
      </c>
      <c r="D10" s="82" t="str">
        <f>IF(AND(D7="",D9=""),"自動計算",D7-D9)</f>
        <v>自動計算</v>
      </c>
      <c r="E10" s="85" t="str">
        <f>IF(AND(E7="",E9=""),"自動計算",E7-E9)</f>
        <v>自動計算</v>
      </c>
    </row>
    <row r="11" spans="3:5" ht="30" customHeight="1">
      <c r="C11" s="76" t="s">
        <v>236</v>
      </c>
      <c r="D11" s="72"/>
      <c r="E11" s="75"/>
    </row>
    <row r="12" spans="3:5" ht="30" customHeight="1">
      <c r="C12" s="76" t="s">
        <v>238</v>
      </c>
      <c r="D12" s="72"/>
      <c r="E12" s="75"/>
    </row>
    <row r="13" spans="3:5" ht="30" customHeight="1">
      <c r="C13" s="76" t="s">
        <v>240</v>
      </c>
      <c r="D13" s="72"/>
      <c r="E13" s="75"/>
    </row>
    <row r="14" spans="3:5" ht="30" customHeight="1">
      <c r="C14" s="86" t="s">
        <v>242</v>
      </c>
      <c r="D14" s="87"/>
      <c r="E14" s="90"/>
    </row>
    <row r="15" spans="3:5" ht="30" customHeight="1">
      <c r="C15" s="91" t="s">
        <v>243</v>
      </c>
      <c r="D15" s="92" t="str">
        <f>IF(AND(D11="",D13="",D14=""),"自動計算",SUM(D11,D13,D14))</f>
        <v>自動計算</v>
      </c>
      <c r="E15" s="96" t="str">
        <f>IF(AND(E11="",E13="",E14=""),"自動計算",SUM(E11,E13,E14))</f>
        <v>自動計算</v>
      </c>
    </row>
    <row r="16" spans="3:5" ht="30" customHeight="1">
      <c r="C16" s="97" t="s">
        <v>244</v>
      </c>
      <c r="D16" s="98"/>
      <c r="E16" s="102" t="str">
        <f>_xlfn.IFERROR((E15-D15)/D15,"自動計算")</f>
        <v>自動計算</v>
      </c>
    </row>
    <row r="17" spans="3:5" ht="30" customHeight="1">
      <c r="C17" s="103" t="s">
        <v>245</v>
      </c>
      <c r="D17" s="104" t="str">
        <f>_xlfn.IFERROR(D15/D19,"自動計算")</f>
        <v>自動計算</v>
      </c>
      <c r="E17" s="107" t="str">
        <f>_xlfn.IFERROR(E15/E19,"自動計算")</f>
        <v>自動計算</v>
      </c>
    </row>
    <row r="18" spans="3:5" ht="30" customHeight="1">
      <c r="C18" s="108" t="s">
        <v>246</v>
      </c>
      <c r="D18" s="109"/>
      <c r="E18" s="112" t="str">
        <f>_xlfn.IFERROR((E17-D17)/D17,"自動計算")</f>
        <v>自動計算</v>
      </c>
    </row>
    <row r="19" spans="3:5" ht="30" customHeight="1">
      <c r="C19" s="113" t="s">
        <v>115</v>
      </c>
      <c r="D19" s="114"/>
      <c r="E19" s="117"/>
    </row>
    <row r="20" spans="3:5" ht="30" customHeight="1">
      <c r="C20" s="118" t="s">
        <v>41</v>
      </c>
      <c r="D20" s="119"/>
      <c r="E20" s="122"/>
    </row>
    <row r="21" spans="3:5" ht="30" customHeight="1">
      <c r="C21" s="91" t="s">
        <v>250</v>
      </c>
      <c r="D21" s="123" t="str">
        <f>_xlfn.IFERROR(D10/(D19*D20),"自動計算")</f>
        <v>自動計算</v>
      </c>
      <c r="E21" s="127" t="str">
        <f>_xlfn.IFERROR(E10/(E19*E20),"自動計算")</f>
        <v>自動計算</v>
      </c>
    </row>
    <row r="22" spans="3:5" ht="30" customHeight="1">
      <c r="C22" s="97" t="s">
        <v>173</v>
      </c>
      <c r="D22" s="98"/>
      <c r="E22" s="102" t="str">
        <f>_xlfn.IFERROR((E21-D21)/D21,"自動計算")</f>
        <v>自動計算</v>
      </c>
    </row>
    <row r="23" spans="3:5" ht="30" customHeight="1">
      <c r="C23" s="91" t="s">
        <v>76</v>
      </c>
      <c r="D23" s="128"/>
      <c r="E23" s="132"/>
    </row>
    <row r="24" spans="3:5" ht="30" customHeight="1">
      <c r="C24" s="97" t="s">
        <v>237</v>
      </c>
      <c r="D24" s="98"/>
      <c r="E24" s="102" t="str">
        <f>_xlfn.IFERROR((E23-D23)/D23,"自動計算")</f>
        <v>自動計算</v>
      </c>
    </row>
    <row r="25" spans="3:5" ht="30" customHeight="1">
      <c r="C25" s="133" t="s">
        <v>251</v>
      </c>
      <c r="D25" s="134" t="str">
        <f>_xlfn.IFERROR(D23/D19,"自動計算")</f>
        <v>自動計算</v>
      </c>
      <c r="E25" s="137" t="str">
        <f>_xlfn.IFERROR(E23/E19,"自動計算")</f>
        <v>自動計算</v>
      </c>
    </row>
    <row r="26" spans="3:5" ht="30" customHeight="1">
      <c r="C26" s="138" t="s">
        <v>253</v>
      </c>
      <c r="D26" s="109"/>
      <c r="E26" s="112" t="str">
        <f>_xlfn.IFERROR((E25-D25)/D25,"自動計算")</f>
        <v>自動計算</v>
      </c>
    </row>
    <row r="27" ht="14.25"/>
    <row r="28" spans="2:5" s="13" customFormat="1" ht="14.25">
      <c r="B28" s="52"/>
      <c r="C28" s="52"/>
      <c r="D28" s="53"/>
      <c r="E28" s="53"/>
    </row>
    <row r="29" spans="2:5" s="13" customFormat="1" ht="14.25">
      <c r="B29" s="52"/>
      <c r="C29" s="52"/>
      <c r="D29" s="53"/>
      <c r="E29" s="53"/>
    </row>
    <row r="30" ht="22.5" customHeight="1"/>
    <row r="31" ht="14.25"/>
  </sheetData>
  <sheetProtection formatCells="0" formatColumns="0" formatRows="0" insertColumns="0" insertRows="0" insertHyperlinks="0" deleteColumns="0" deleteRows="0" selectLockedCells="1" sort="0" autoFilter="0" pivotTables="0"/>
  <conditionalFormatting sqref="D6:E6">
    <cfRule type="cellIs" priority="1" dxfId="0" operator="equal" stopIfTrue="1">
      <formula>"［　年　月］"</formula>
    </cfRule>
  </conditionalFormatting>
  <conditionalFormatting sqref="D7:E7">
    <cfRule type="cellIs" priority="2" dxfId="0" operator="equal" stopIfTrue="1">
      <formula>""</formula>
    </cfRule>
  </conditionalFormatting>
  <conditionalFormatting sqref="D9:E14 D19:E20 D23:E23">
    <cfRule type="cellIs" priority="3" dxfId="0" operator="equal" stopIfTrue="1">
      <formula>""</formula>
    </cfRule>
  </conditionalFormatting>
  <printOptions horizontalCentered="1"/>
  <pageMargins left="0.7874015748031497" right="0.3937007874015748" top="0.7874015748031497" bottom="0.7874015748031497" header="0.5118110236220472" footer="0.5118110236220472"/>
  <pageSetup blackAndWhite="1" cellComments="asDisplayed" firstPageNumber="0" useFirstPageNumber="1" fitToHeight="1" fitToWidth="1" horizontalDpi="600" verticalDpi="600" orientation="portrait" paperSize="9" scale="96" r:id="rId3"/>
  <legacyDrawing r:id="rId2"/>
</worksheet>
</file>

<file path=xl/worksheets/sheet28.xml><?xml version="1.0" encoding="utf-8"?>
<worksheet xmlns="http://schemas.openxmlformats.org/spreadsheetml/2006/main" xmlns:r="http://schemas.openxmlformats.org/officeDocument/2006/relationships">
  <sheetPr>
    <tabColor indexed="60"/>
    <pageSetUpPr fitToPage="1"/>
  </sheetPr>
  <dimension ref="B2:H36"/>
  <sheetViews>
    <sheetView view="pageBreakPreview" zoomScale="85" zoomScaleNormal="85" zoomScaleSheetLayoutView="85" zoomScalePageLayoutView="0" workbookViewId="0" topLeftCell="A1">
      <selection activeCell="AP29" sqref="AP29"/>
    </sheetView>
  </sheetViews>
  <sheetFormatPr defaultColWidth="9.00390625" defaultRowHeight="13.5"/>
  <cols>
    <col min="1" max="1" width="2.00390625" style="1" customWidth="1"/>
    <col min="2" max="2" width="13.875" style="1" customWidth="1"/>
    <col min="3" max="3" width="24.00390625" style="1" customWidth="1"/>
    <col min="4" max="4" width="9.00390625" style="1" bestFit="1" customWidth="1"/>
    <col min="5" max="16384" width="9.00390625" style="1" customWidth="1"/>
  </cols>
  <sheetData>
    <row r="2" ht="13.5">
      <c r="B2" s="256" t="s">
        <v>452</v>
      </c>
    </row>
    <row r="4" ht="13.5">
      <c r="B4" s="1" t="s">
        <v>81</v>
      </c>
    </row>
    <row r="6" spans="2:8" ht="18" customHeight="1">
      <c r="B6" s="459" t="s">
        <v>453</v>
      </c>
      <c r="C6" s="459"/>
      <c r="D6" s="459"/>
      <c r="E6" s="459"/>
      <c r="F6" s="459"/>
      <c r="G6" s="459"/>
      <c r="H6" s="459"/>
    </row>
    <row r="7" ht="18" customHeight="1"/>
    <row r="8" ht="18" customHeight="1">
      <c r="D8" s="6" t="s">
        <v>241</v>
      </c>
    </row>
    <row r="9" ht="18" customHeight="1"/>
    <row r="10" ht="18" customHeight="1">
      <c r="B10" s="256" t="s">
        <v>289</v>
      </c>
    </row>
    <row r="11" ht="18" customHeight="1"/>
    <row r="12" ht="18" customHeight="1">
      <c r="B12" s="256" t="s">
        <v>23</v>
      </c>
    </row>
    <row r="13" ht="9" customHeight="1"/>
    <row r="14" ht="23.25" customHeight="1">
      <c r="B14" s="1" t="s">
        <v>454</v>
      </c>
    </row>
    <row r="15" spans="3:4" ht="23.25" customHeight="1">
      <c r="C15" s="257"/>
      <c r="D15" s="1" t="s">
        <v>93</v>
      </c>
    </row>
    <row r="16" ht="23.25" customHeight="1">
      <c r="B16" s="1" t="s">
        <v>455</v>
      </c>
    </row>
    <row r="17" spans="3:4" ht="23.25" customHeight="1">
      <c r="C17" s="257"/>
      <c r="D17" s="1" t="s">
        <v>93</v>
      </c>
    </row>
    <row r="18" ht="23.25" customHeight="1">
      <c r="B18" s="1" t="s">
        <v>113</v>
      </c>
    </row>
    <row r="19" spans="3:4" ht="23.25" customHeight="1">
      <c r="C19" s="257"/>
      <c r="D19" s="1" t="s">
        <v>93</v>
      </c>
    </row>
    <row r="20" ht="23.25" customHeight="1">
      <c r="B20" s="1" t="s">
        <v>456</v>
      </c>
    </row>
    <row r="21" spans="3:4" ht="23.25" customHeight="1">
      <c r="C21" s="257" t="str">
        <f>IF(AND(C17="",C19=""),"自動計算",C17-C19)</f>
        <v>自動計算</v>
      </c>
      <c r="D21" s="1" t="s">
        <v>93</v>
      </c>
    </row>
    <row r="22" ht="23.25" customHeight="1">
      <c r="B22" s="1" t="s">
        <v>268</v>
      </c>
    </row>
    <row r="23" spans="3:4" ht="23.25" customHeight="1">
      <c r="C23" s="257"/>
      <c r="D23" s="1" t="s">
        <v>93</v>
      </c>
    </row>
    <row r="24" ht="23.25" customHeight="1">
      <c r="B24" s="1" t="s">
        <v>281</v>
      </c>
    </row>
    <row r="25" spans="3:4" ht="23.25" customHeight="1">
      <c r="C25" s="257" t="str">
        <f>IF(AND(C21="自動計算",C23=""),"自動計算",MIN(C21,C23))</f>
        <v>自動計算</v>
      </c>
      <c r="D25" s="1" t="s">
        <v>93</v>
      </c>
    </row>
    <row r="26" ht="23.25" customHeight="1">
      <c r="B26" s="1" t="s">
        <v>304</v>
      </c>
    </row>
    <row r="27" spans="3:4" ht="23.25" customHeight="1">
      <c r="C27" s="257" t="str">
        <f>IF(AND(C25="自動計算",C15="",C17=""),"自動計算",C25*C15/C17)</f>
        <v>自動計算</v>
      </c>
      <c r="D27" s="1" t="s">
        <v>93</v>
      </c>
    </row>
    <row r="28" ht="23.25" customHeight="1"/>
    <row r="29" ht="23.25" customHeight="1">
      <c r="B29" s="256" t="s">
        <v>73</v>
      </c>
    </row>
    <row r="30" ht="9" customHeight="1"/>
    <row r="31" spans="2:4" ht="23.25" customHeight="1">
      <c r="B31" s="1" t="s">
        <v>320</v>
      </c>
      <c r="D31" s="258" t="str">
        <f>'別紙１_効果報告'!E24</f>
        <v>自動計算</v>
      </c>
    </row>
    <row r="32" spans="2:4" ht="23.25" customHeight="1">
      <c r="B32" s="1" t="s">
        <v>420</v>
      </c>
      <c r="D32" s="258" t="str">
        <f>'別紙１_効果報告'!E16</f>
        <v>自動計算</v>
      </c>
    </row>
    <row r="33" spans="2:4" ht="23.25" customHeight="1">
      <c r="B33" s="1" t="s">
        <v>292</v>
      </c>
      <c r="D33" s="259"/>
    </row>
    <row r="34" spans="2:4" ht="23.25" customHeight="1">
      <c r="B34" s="1" t="s">
        <v>235</v>
      </c>
      <c r="D34" s="260" t="str">
        <f>IF(AND(D31="自動計算",D32="自動計算"),"自動計算",(D31-(D32/2))*100)</f>
        <v>自動計算</v>
      </c>
    </row>
    <row r="35" ht="23.25" customHeight="1">
      <c r="B35" s="1" t="s">
        <v>458</v>
      </c>
    </row>
    <row r="36" ht="23.25" customHeight="1">
      <c r="B36" s="1" t="s">
        <v>318</v>
      </c>
    </row>
    <row r="37" ht="23.25" customHeight="1"/>
    <row r="38" ht="23.25" customHeight="1"/>
    <row r="39" ht="23.25" customHeight="1"/>
    <row r="40" ht="23.25" customHeight="1"/>
    <row r="41" ht="18" customHeight="1"/>
    <row r="42" ht="18" customHeight="1"/>
    <row r="43" ht="18" customHeight="1"/>
    <row r="44" ht="18" customHeight="1"/>
    <row r="45" ht="18" customHeight="1"/>
    <row r="46" ht="18" customHeight="1"/>
  </sheetData>
  <sheetProtection/>
  <mergeCells count="1">
    <mergeCell ref="B6:H6"/>
  </mergeCells>
  <printOptions/>
  <pageMargins left="0.7874015748031497" right="0.7874015748031497" top="0.984251968503937" bottom="0.984251968503937" header="0.5118110236220472" footer="0.5118110236220472"/>
  <pageSetup firstPageNumber="0" useFirstPageNumber="1"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15"/>
    <pageSetUpPr fitToPage="1"/>
  </sheetPr>
  <dimension ref="B1:AO29"/>
  <sheetViews>
    <sheetView view="pageBreakPreview" zoomScale="98" zoomScaleSheetLayoutView="98" zoomScalePageLayoutView="0" workbookViewId="0" topLeftCell="A13">
      <selection activeCell="AP29" sqref="AP29"/>
    </sheetView>
  </sheetViews>
  <sheetFormatPr defaultColWidth="9.00390625" defaultRowHeight="13.5"/>
  <cols>
    <col min="1" max="2" width="2.25390625" style="13" customWidth="1"/>
    <col min="3" max="4" width="10.625" style="13" customWidth="1"/>
    <col min="5" max="5" width="14.375" style="13" customWidth="1"/>
    <col min="6" max="6" width="6.75390625" style="13" customWidth="1"/>
    <col min="7" max="7" width="10.25390625" style="13" customWidth="1"/>
    <col min="8" max="8" width="13.125" style="13" customWidth="1"/>
    <col min="9" max="9" width="12.50390625" style="13" customWidth="1"/>
    <col min="10" max="10" width="15.50390625" style="13" customWidth="1"/>
    <col min="11" max="11" width="18.50390625" style="13" bestFit="1" customWidth="1"/>
    <col min="12" max="12" width="13.625" style="13" customWidth="1"/>
    <col min="13" max="38" width="2.25390625" style="13" customWidth="1"/>
    <col min="39" max="39" width="9.00390625" style="13" bestFit="1" customWidth="1"/>
    <col min="40" max="16384" width="9.00390625" style="13" customWidth="1"/>
  </cols>
  <sheetData>
    <row r="1" spans="2:38" ht="13.5">
      <c r="B1" s="13" t="s">
        <v>66</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ht="13.5">
      <c r="B2" s="13" t="s">
        <v>162</v>
      </c>
    </row>
    <row r="4" spans="2:41" ht="13.5">
      <c r="B4" s="410" t="s">
        <v>399</v>
      </c>
      <c r="C4" s="410"/>
      <c r="D4" s="410"/>
      <c r="E4" s="410"/>
      <c r="F4" s="410"/>
      <c r="G4" s="410"/>
      <c r="H4" s="410"/>
      <c r="I4" s="410"/>
      <c r="J4" s="410"/>
      <c r="K4" s="410"/>
      <c r="L4" s="4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row>
    <row r="5" spans="31:38" ht="13.5">
      <c r="AE5" s="208"/>
      <c r="AF5" s="208"/>
      <c r="AG5" s="208"/>
      <c r="AH5" s="208"/>
      <c r="AI5" s="208"/>
      <c r="AJ5" s="208"/>
      <c r="AK5" s="208"/>
      <c r="AL5" s="208"/>
    </row>
    <row r="7" ht="13.5">
      <c r="C7" s="140" t="s">
        <v>459</v>
      </c>
    </row>
    <row r="9" spans="3:37" ht="25.5" customHeight="1">
      <c r="C9" s="261"/>
      <c r="D9" s="262" t="s">
        <v>334</v>
      </c>
      <c r="E9" s="461" t="s">
        <v>368</v>
      </c>
      <c r="F9" s="461" t="s">
        <v>275</v>
      </c>
      <c r="G9" s="430" t="s">
        <v>460</v>
      </c>
      <c r="H9" s="461" t="s">
        <v>133</v>
      </c>
      <c r="I9" s="461" t="s">
        <v>461</v>
      </c>
      <c r="J9" s="461" t="s">
        <v>462</v>
      </c>
      <c r="K9" s="461" t="s">
        <v>349</v>
      </c>
      <c r="L9" s="461" t="s">
        <v>463</v>
      </c>
      <c r="M9" s="18"/>
      <c r="N9" s="18"/>
      <c r="O9" s="18"/>
      <c r="P9" s="18"/>
      <c r="Q9" s="18"/>
      <c r="R9" s="18"/>
      <c r="S9" s="18"/>
      <c r="T9" s="18"/>
      <c r="U9" s="18"/>
      <c r="V9" s="18"/>
      <c r="W9" s="18"/>
      <c r="X9" s="18"/>
      <c r="Y9" s="18"/>
      <c r="Z9" s="18"/>
      <c r="AA9" s="18"/>
      <c r="AB9" s="18"/>
      <c r="AC9" s="18"/>
      <c r="AD9" s="18"/>
      <c r="AE9" s="18"/>
      <c r="AF9" s="18"/>
      <c r="AG9" s="18"/>
      <c r="AH9" s="18"/>
      <c r="AI9" s="18"/>
      <c r="AJ9" s="18"/>
      <c r="AK9" s="18"/>
    </row>
    <row r="10" spans="2:37" ht="25.5" customHeight="1">
      <c r="B10" s="263"/>
      <c r="C10" s="264" t="s">
        <v>464</v>
      </c>
      <c r="D10" s="265"/>
      <c r="E10" s="430"/>
      <c r="F10" s="430"/>
      <c r="G10" s="430"/>
      <c r="H10" s="461"/>
      <c r="I10" s="430"/>
      <c r="J10" s="461"/>
      <c r="K10" s="461"/>
      <c r="L10" s="430"/>
      <c r="M10" s="18"/>
      <c r="N10" s="18"/>
      <c r="O10" s="18"/>
      <c r="P10" s="266"/>
      <c r="Q10" s="266"/>
      <c r="R10" s="266"/>
      <c r="S10" s="266"/>
      <c r="T10" s="266"/>
      <c r="U10" s="266"/>
      <c r="V10" s="266"/>
      <c r="W10" s="18"/>
      <c r="X10" s="18"/>
      <c r="Y10" s="18"/>
      <c r="Z10" s="18"/>
      <c r="AA10" s="18"/>
      <c r="AB10" s="18"/>
      <c r="AC10" s="18"/>
      <c r="AD10" s="18"/>
      <c r="AE10" s="18"/>
      <c r="AF10" s="18"/>
      <c r="AG10" s="18"/>
      <c r="AH10" s="18"/>
      <c r="AI10" s="18"/>
      <c r="AJ10" s="18"/>
      <c r="AK10" s="18"/>
    </row>
    <row r="11" spans="3:22" ht="25.5" customHeight="1">
      <c r="C11" s="460"/>
      <c r="D11" s="460"/>
      <c r="E11" s="267"/>
      <c r="F11" s="267"/>
      <c r="G11" s="267"/>
      <c r="H11" s="267"/>
      <c r="I11" s="267"/>
      <c r="J11" s="267"/>
      <c r="K11" s="267"/>
      <c r="L11" s="267"/>
      <c r="P11" s="268"/>
      <c r="Q11" s="268"/>
      <c r="R11" s="268"/>
      <c r="S11" s="268"/>
      <c r="T11" s="268"/>
      <c r="U11" s="268"/>
      <c r="V11" s="268"/>
    </row>
    <row r="12" spans="3:22" ht="25.5" customHeight="1">
      <c r="C12" s="460"/>
      <c r="D12" s="460"/>
      <c r="E12" s="267"/>
      <c r="F12" s="267"/>
      <c r="G12" s="267"/>
      <c r="H12" s="267"/>
      <c r="I12" s="267"/>
      <c r="J12" s="267"/>
      <c r="K12" s="267"/>
      <c r="L12" s="267"/>
      <c r="P12" s="268"/>
      <c r="Q12" s="268"/>
      <c r="R12" s="268"/>
      <c r="S12" s="268"/>
      <c r="T12" s="268"/>
      <c r="U12" s="268"/>
      <c r="V12" s="268"/>
    </row>
    <row r="13" spans="3:22" ht="25.5" customHeight="1">
      <c r="C13" s="460"/>
      <c r="D13" s="460"/>
      <c r="E13" s="267"/>
      <c r="F13" s="267"/>
      <c r="G13" s="267"/>
      <c r="H13" s="267"/>
      <c r="I13" s="267"/>
      <c r="J13" s="267"/>
      <c r="K13" s="267"/>
      <c r="L13" s="267"/>
      <c r="P13" s="268"/>
      <c r="Q13" s="268"/>
      <c r="R13" s="268"/>
      <c r="S13" s="268"/>
      <c r="T13" s="268"/>
      <c r="U13" s="268"/>
      <c r="V13" s="268"/>
    </row>
    <row r="14" spans="2:22" ht="25.5" customHeight="1">
      <c r="B14" s="263"/>
      <c r="C14" s="460"/>
      <c r="D14" s="460"/>
      <c r="E14" s="267"/>
      <c r="F14" s="267"/>
      <c r="G14" s="267"/>
      <c r="H14" s="267"/>
      <c r="I14" s="267"/>
      <c r="J14" s="267"/>
      <c r="K14" s="267"/>
      <c r="L14" s="267"/>
      <c r="P14" s="268"/>
      <c r="Q14" s="268"/>
      <c r="R14" s="268"/>
      <c r="S14" s="268"/>
      <c r="T14" s="268"/>
      <c r="U14" s="268"/>
      <c r="V14" s="268"/>
    </row>
    <row r="15" spans="3:22" ht="25.5" customHeight="1">
      <c r="C15" s="460"/>
      <c r="D15" s="460"/>
      <c r="E15" s="267"/>
      <c r="F15" s="267"/>
      <c r="G15" s="267"/>
      <c r="H15" s="267"/>
      <c r="I15" s="267"/>
      <c r="J15" s="267"/>
      <c r="K15" s="267"/>
      <c r="L15" s="267"/>
      <c r="P15" s="268"/>
      <c r="Q15" s="268"/>
      <c r="R15" s="268"/>
      <c r="S15" s="268"/>
      <c r="T15" s="268"/>
      <c r="U15" s="268"/>
      <c r="V15" s="268"/>
    </row>
    <row r="16" spans="3:22" ht="25.5" customHeight="1">
      <c r="C16" s="460"/>
      <c r="D16" s="460"/>
      <c r="E16" s="267"/>
      <c r="F16" s="267"/>
      <c r="G16" s="267"/>
      <c r="H16" s="267"/>
      <c r="I16" s="267"/>
      <c r="J16" s="267"/>
      <c r="K16" s="267"/>
      <c r="L16" s="267"/>
      <c r="Q16" s="269"/>
      <c r="R16" s="269"/>
      <c r="S16" s="269"/>
      <c r="T16" s="269"/>
      <c r="U16" s="269"/>
      <c r="V16" s="269"/>
    </row>
    <row r="17" spans="3:12" ht="25.5" customHeight="1">
      <c r="C17" s="460"/>
      <c r="D17" s="460"/>
      <c r="E17" s="267"/>
      <c r="F17" s="267"/>
      <c r="G17" s="267"/>
      <c r="H17" s="267"/>
      <c r="I17" s="267"/>
      <c r="J17" s="267"/>
      <c r="K17" s="267"/>
      <c r="L17" s="267"/>
    </row>
    <row r="18" spans="3:12" ht="25.5" customHeight="1">
      <c r="C18" s="460"/>
      <c r="D18" s="460"/>
      <c r="E18" s="267"/>
      <c r="F18" s="267"/>
      <c r="G18" s="267"/>
      <c r="H18" s="267"/>
      <c r="I18" s="267"/>
      <c r="J18" s="267"/>
      <c r="K18" s="267"/>
      <c r="L18" s="267"/>
    </row>
    <row r="19" spans="3:12" ht="25.5" customHeight="1">
      <c r="C19" s="460"/>
      <c r="D19" s="460"/>
      <c r="E19" s="267"/>
      <c r="F19" s="267"/>
      <c r="G19" s="267"/>
      <c r="H19" s="267"/>
      <c r="I19" s="267"/>
      <c r="J19" s="267"/>
      <c r="K19" s="267"/>
      <c r="L19" s="267"/>
    </row>
    <row r="20" spans="3:11" ht="13.5" customHeight="1">
      <c r="C20" s="270" t="s">
        <v>338</v>
      </c>
      <c r="D20" s="270"/>
      <c r="E20" s="270"/>
      <c r="F20" s="270"/>
      <c r="G20" s="270"/>
      <c r="H20" s="270"/>
      <c r="I20" s="270"/>
      <c r="J20" s="270"/>
      <c r="K20" s="270"/>
    </row>
    <row r="21" ht="13.5">
      <c r="C21" s="13" t="s">
        <v>225</v>
      </c>
    </row>
    <row r="22" ht="13.5">
      <c r="C22" s="13" t="s">
        <v>380</v>
      </c>
    </row>
    <row r="23" spans="3:23" ht="13.5">
      <c r="C23" s="13" t="s">
        <v>465</v>
      </c>
      <c r="P23" s="271"/>
      <c r="Q23" s="271"/>
      <c r="R23" s="271"/>
      <c r="S23" s="271"/>
      <c r="T23" s="271"/>
      <c r="U23" s="271"/>
      <c r="V23" s="271"/>
      <c r="W23" s="271"/>
    </row>
    <row r="24" ht="13.5">
      <c r="C24" s="13" t="s">
        <v>466</v>
      </c>
    </row>
    <row r="29" spans="5:37" ht="13.5">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row>
  </sheetData>
  <sheetProtection/>
  <mergeCells count="18">
    <mergeCell ref="B4:L4"/>
    <mergeCell ref="E9:E10"/>
    <mergeCell ref="F9:F10"/>
    <mergeCell ref="G9:G10"/>
    <mergeCell ref="H9:H10"/>
    <mergeCell ref="I9:I10"/>
    <mergeCell ref="J9:J10"/>
    <mergeCell ref="K9:K10"/>
    <mergeCell ref="L9:L10"/>
    <mergeCell ref="C17:D17"/>
    <mergeCell ref="C18:D18"/>
    <mergeCell ref="C19:D19"/>
    <mergeCell ref="C11:D11"/>
    <mergeCell ref="C12:D12"/>
    <mergeCell ref="C13:D13"/>
    <mergeCell ref="C14:D14"/>
    <mergeCell ref="C15:D15"/>
    <mergeCell ref="C16:D16"/>
  </mergeCell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8"/>
    <pageSetUpPr fitToPage="1"/>
  </sheetPr>
  <dimension ref="A1:BW55"/>
  <sheetViews>
    <sheetView view="pageBreakPreview" zoomScale="85" zoomScaleSheetLayoutView="85" zoomScalePageLayoutView="0" workbookViewId="0" topLeftCell="A1">
      <selection activeCell="AO13" sqref="AO13:BW13"/>
    </sheetView>
  </sheetViews>
  <sheetFormatPr defaultColWidth="9.00390625" defaultRowHeight="13.5"/>
  <cols>
    <col min="1" max="37" width="2.25390625" style="15" customWidth="1"/>
    <col min="38" max="38" width="2.50390625" style="15" customWidth="1"/>
    <col min="39" max="39" width="1.12109375" style="15" customWidth="1"/>
    <col min="40" max="40" width="9.00390625" style="15" bestFit="1" customWidth="1"/>
    <col min="41" max="16384" width="9.00390625" style="15" customWidth="1"/>
  </cols>
  <sheetData>
    <row r="1" ht="13.5">
      <c r="B1" s="15" t="s">
        <v>65</v>
      </c>
    </row>
    <row r="2" ht="14.25">
      <c r="B2" s="26" t="s">
        <v>119</v>
      </c>
    </row>
    <row r="3" ht="14.25">
      <c r="B3" s="26"/>
    </row>
    <row r="4" spans="2:38" ht="17.25">
      <c r="B4" s="326" t="s">
        <v>11</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row>
    <row r="5" spans="2:38" ht="11.25" customHeight="1">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2:38" ht="10.5" customHeight="1">
      <c r="B6" s="327" t="s">
        <v>121</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row>
    <row r="7" spans="2:38" ht="9" customHeight="1">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row>
    <row r="8" spans="3:38" ht="12" customHeight="1">
      <c r="C8" s="328" t="s">
        <v>122</v>
      </c>
      <c r="D8" s="329"/>
      <c r="E8" s="329"/>
      <c r="F8" s="329"/>
      <c r="G8" s="329"/>
      <c r="H8" s="329"/>
      <c r="I8" s="329"/>
      <c r="J8" s="330"/>
      <c r="K8" s="28" t="s">
        <v>124</v>
      </c>
      <c r="L8" s="334"/>
      <c r="M8" s="334"/>
      <c r="N8" s="334"/>
      <c r="O8" s="334"/>
      <c r="P8" s="334"/>
      <c r="Q8" s="334"/>
      <c r="R8" s="334"/>
      <c r="S8" s="334"/>
      <c r="T8" s="334"/>
      <c r="U8" s="334"/>
      <c r="V8" s="335"/>
      <c r="W8" s="336" t="s">
        <v>125</v>
      </c>
      <c r="X8" s="337"/>
      <c r="Y8" s="337"/>
      <c r="Z8" s="337"/>
      <c r="AA8" s="337"/>
      <c r="AB8" s="338"/>
      <c r="AC8" s="342"/>
      <c r="AD8" s="343"/>
      <c r="AE8" s="343"/>
      <c r="AF8" s="343"/>
      <c r="AG8" s="343"/>
      <c r="AH8" s="343"/>
      <c r="AI8" s="343"/>
      <c r="AJ8" s="343"/>
      <c r="AK8" s="343"/>
      <c r="AL8" s="344"/>
    </row>
    <row r="9" spans="3:38" ht="26.25" customHeight="1">
      <c r="C9" s="331"/>
      <c r="D9" s="332"/>
      <c r="E9" s="332"/>
      <c r="F9" s="332"/>
      <c r="G9" s="332"/>
      <c r="H9" s="332"/>
      <c r="I9" s="332"/>
      <c r="J9" s="333"/>
      <c r="K9" s="348"/>
      <c r="L9" s="349"/>
      <c r="M9" s="349"/>
      <c r="N9" s="349"/>
      <c r="O9" s="349"/>
      <c r="P9" s="349"/>
      <c r="Q9" s="349"/>
      <c r="R9" s="349"/>
      <c r="S9" s="349"/>
      <c r="T9" s="349"/>
      <c r="U9" s="349"/>
      <c r="V9" s="350"/>
      <c r="W9" s="339"/>
      <c r="X9" s="340"/>
      <c r="Y9" s="340"/>
      <c r="Z9" s="340"/>
      <c r="AA9" s="340"/>
      <c r="AB9" s="341"/>
      <c r="AC9" s="345"/>
      <c r="AD9" s="346"/>
      <c r="AE9" s="346"/>
      <c r="AF9" s="346"/>
      <c r="AG9" s="346"/>
      <c r="AH9" s="346"/>
      <c r="AI9" s="346"/>
      <c r="AJ9" s="346"/>
      <c r="AK9" s="346"/>
      <c r="AL9" s="347"/>
    </row>
    <row r="10" spans="3:38" ht="27" customHeight="1">
      <c r="C10" s="304" t="s">
        <v>126</v>
      </c>
      <c r="D10" s="305"/>
      <c r="E10" s="305"/>
      <c r="F10" s="305"/>
      <c r="G10" s="305"/>
      <c r="H10" s="305"/>
      <c r="I10" s="305"/>
      <c r="J10" s="310"/>
      <c r="K10" s="311"/>
      <c r="L10" s="313"/>
      <c r="M10" s="313"/>
      <c r="N10" s="313"/>
      <c r="O10" s="313"/>
      <c r="P10" s="313"/>
      <c r="Q10" s="313"/>
      <c r="R10" s="313"/>
      <c r="S10" s="313"/>
      <c r="T10" s="313"/>
      <c r="U10" s="313"/>
      <c r="V10" s="314"/>
      <c r="W10" s="315" t="s">
        <v>127</v>
      </c>
      <c r="X10" s="316"/>
      <c r="Y10" s="316"/>
      <c r="Z10" s="316"/>
      <c r="AA10" s="316"/>
      <c r="AB10" s="317"/>
      <c r="AC10" s="318"/>
      <c r="AD10" s="319"/>
      <c r="AE10" s="319"/>
      <c r="AF10" s="319"/>
      <c r="AG10" s="319"/>
      <c r="AH10" s="319"/>
      <c r="AI10" s="319"/>
      <c r="AJ10" s="319"/>
      <c r="AK10" s="319"/>
      <c r="AL10" s="320"/>
    </row>
    <row r="11" spans="3:38" ht="27" customHeight="1">
      <c r="C11" s="304" t="s">
        <v>128</v>
      </c>
      <c r="D11" s="305"/>
      <c r="E11" s="305"/>
      <c r="F11" s="305"/>
      <c r="G11" s="305"/>
      <c r="H11" s="305"/>
      <c r="I11" s="305"/>
      <c r="J11" s="310"/>
      <c r="K11" s="311"/>
      <c r="L11" s="313"/>
      <c r="M11" s="313"/>
      <c r="N11" s="313"/>
      <c r="O11" s="313"/>
      <c r="P11" s="313"/>
      <c r="Q11" s="313"/>
      <c r="R11" s="313"/>
      <c r="S11" s="313"/>
      <c r="T11" s="313"/>
      <c r="U11" s="313"/>
      <c r="V11" s="314"/>
      <c r="W11" s="321" t="s">
        <v>130</v>
      </c>
      <c r="X11" s="322"/>
      <c r="Y11" s="322"/>
      <c r="Z11" s="323"/>
      <c r="AA11" s="324"/>
      <c r="AB11" s="324"/>
      <c r="AC11" s="324"/>
      <c r="AD11" s="324"/>
      <c r="AE11" s="324"/>
      <c r="AF11" s="324"/>
      <c r="AG11" s="324"/>
      <c r="AH11" s="324"/>
      <c r="AI11" s="324"/>
      <c r="AJ11" s="324"/>
      <c r="AK11" s="324"/>
      <c r="AL11" s="325"/>
    </row>
    <row r="12" spans="3:38" ht="27" customHeight="1">
      <c r="C12" s="304" t="s">
        <v>132</v>
      </c>
      <c r="D12" s="305"/>
      <c r="E12" s="305"/>
      <c r="F12" s="305"/>
      <c r="G12" s="305"/>
      <c r="H12" s="305"/>
      <c r="I12" s="305"/>
      <c r="J12" s="310"/>
      <c r="K12" s="30"/>
      <c r="L12" s="31" t="s">
        <v>135</v>
      </c>
      <c r="M12" s="31"/>
      <c r="N12" s="31"/>
      <c r="O12" s="31"/>
      <c r="P12" s="31" t="s">
        <v>137</v>
      </c>
      <c r="Q12" s="31"/>
      <c r="R12" s="31"/>
      <c r="S12" s="31"/>
      <c r="T12" s="31" t="s">
        <v>138</v>
      </c>
      <c r="U12" s="31"/>
      <c r="V12" s="31"/>
      <c r="W12" s="31"/>
      <c r="X12" s="31"/>
      <c r="Y12" s="31"/>
      <c r="Z12" s="31"/>
      <c r="AA12" s="305" t="s">
        <v>139</v>
      </c>
      <c r="AB12" s="305"/>
      <c r="AC12" s="305"/>
      <c r="AD12" s="305"/>
      <c r="AE12" s="305"/>
      <c r="AF12" s="305"/>
      <c r="AG12" s="305"/>
      <c r="AH12" s="305"/>
      <c r="AI12" s="305"/>
      <c r="AJ12" s="305"/>
      <c r="AK12" s="305"/>
      <c r="AL12" s="310"/>
    </row>
    <row r="13" spans="3:75" ht="27" customHeight="1">
      <c r="C13" s="311" t="s">
        <v>116</v>
      </c>
      <c r="D13" s="305"/>
      <c r="E13" s="305"/>
      <c r="F13" s="305"/>
      <c r="G13" s="305"/>
      <c r="H13" s="305"/>
      <c r="I13" s="305"/>
      <c r="J13" s="305"/>
      <c r="K13" s="309" t="s">
        <v>140</v>
      </c>
      <c r="L13" s="309"/>
      <c r="M13" s="309"/>
      <c r="N13" s="309"/>
      <c r="O13" s="309"/>
      <c r="P13" s="309"/>
      <c r="Q13" s="309"/>
      <c r="R13" s="309"/>
      <c r="S13" s="309"/>
      <c r="T13" s="309"/>
      <c r="U13" s="309"/>
      <c r="V13" s="309"/>
      <c r="W13" s="309" t="s">
        <v>141</v>
      </c>
      <c r="X13" s="309"/>
      <c r="Y13" s="309"/>
      <c r="Z13" s="309"/>
      <c r="AA13" s="312"/>
      <c r="AB13" s="312"/>
      <c r="AC13" s="312"/>
      <c r="AD13" s="312"/>
      <c r="AE13" s="312"/>
      <c r="AF13" s="312"/>
      <c r="AG13" s="312"/>
      <c r="AH13" s="312"/>
      <c r="AI13" s="312"/>
      <c r="AJ13" s="312"/>
      <c r="AK13" s="312"/>
      <c r="AL13" s="312"/>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row>
    <row r="14" spans="3:75" ht="27" customHeight="1">
      <c r="C14" s="304" t="s">
        <v>142</v>
      </c>
      <c r="D14" s="305"/>
      <c r="E14" s="305"/>
      <c r="F14" s="305"/>
      <c r="G14" s="305"/>
      <c r="H14" s="305"/>
      <c r="I14" s="305"/>
      <c r="J14" s="305"/>
      <c r="K14" s="306"/>
      <c r="L14" s="307"/>
      <c r="M14" s="307"/>
      <c r="N14" s="307"/>
      <c r="O14" s="307"/>
      <c r="P14" s="307"/>
      <c r="Q14" s="307"/>
      <c r="R14" s="307"/>
      <c r="S14" s="307"/>
      <c r="T14" s="307"/>
      <c r="U14" s="307"/>
      <c r="V14" s="31" t="s">
        <v>93</v>
      </c>
      <c r="W14" s="308" t="s">
        <v>143</v>
      </c>
      <c r="X14" s="309"/>
      <c r="Y14" s="309"/>
      <c r="Z14" s="309"/>
      <c r="AA14" s="309"/>
      <c r="AB14" s="309"/>
      <c r="AC14" s="306"/>
      <c r="AD14" s="307"/>
      <c r="AE14" s="307"/>
      <c r="AF14" s="307"/>
      <c r="AG14" s="307"/>
      <c r="AH14" s="307"/>
      <c r="AI14" s="307"/>
      <c r="AJ14" s="307"/>
      <c r="AK14" s="307"/>
      <c r="AL14" s="29" t="s">
        <v>145</v>
      </c>
      <c r="AO14" s="32"/>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row>
    <row r="15" spans="3:37" ht="16.5" customHeight="1">
      <c r="C15" s="34" t="s">
        <v>4</v>
      </c>
      <c r="D15" s="35"/>
      <c r="E15" s="35"/>
      <c r="F15" s="35"/>
      <c r="G15" s="35"/>
      <c r="H15" s="35"/>
      <c r="I15" s="35"/>
      <c r="J15" s="35"/>
      <c r="K15" s="36"/>
      <c r="L15" s="36"/>
      <c r="M15" s="36"/>
      <c r="N15" s="36"/>
      <c r="O15" s="36"/>
      <c r="P15" s="36"/>
      <c r="Q15" s="36"/>
      <c r="R15" s="36"/>
      <c r="S15" s="36"/>
      <c r="T15" s="36"/>
      <c r="U15" s="36"/>
      <c r="W15" s="35"/>
      <c r="X15" s="35"/>
      <c r="Y15" s="35"/>
      <c r="Z15" s="35"/>
      <c r="AA15" s="35"/>
      <c r="AB15" s="35"/>
      <c r="AC15" s="36"/>
      <c r="AD15" s="36"/>
      <c r="AE15" s="36"/>
      <c r="AF15" s="36"/>
      <c r="AG15" s="36"/>
      <c r="AH15" s="36"/>
      <c r="AI15" s="36"/>
      <c r="AJ15" s="36"/>
      <c r="AK15" s="36"/>
    </row>
    <row r="16" spans="3:37" ht="16.5" customHeight="1">
      <c r="C16" s="34" t="s">
        <v>147</v>
      </c>
      <c r="D16" s="35"/>
      <c r="E16" s="35"/>
      <c r="F16" s="35"/>
      <c r="G16" s="35"/>
      <c r="H16" s="35"/>
      <c r="I16" s="35"/>
      <c r="J16" s="35"/>
      <c r="K16" s="36"/>
      <c r="L16" s="36"/>
      <c r="M16" s="36"/>
      <c r="N16" s="36"/>
      <c r="O16" s="36"/>
      <c r="P16" s="36"/>
      <c r="Q16" s="36"/>
      <c r="R16" s="36"/>
      <c r="S16" s="36"/>
      <c r="T16" s="36"/>
      <c r="U16" s="36"/>
      <c r="W16" s="35"/>
      <c r="X16" s="35"/>
      <c r="Y16" s="35"/>
      <c r="Z16" s="35"/>
      <c r="AA16" s="35"/>
      <c r="AB16" s="35"/>
      <c r="AC16" s="36"/>
      <c r="AD16" s="36"/>
      <c r="AE16" s="36"/>
      <c r="AF16" s="36"/>
      <c r="AG16" s="36"/>
      <c r="AH16" s="36"/>
      <c r="AI16" s="36"/>
      <c r="AJ16" s="36"/>
      <c r="AK16" s="36"/>
    </row>
    <row r="17" spans="3:38" ht="16.5" customHeight="1">
      <c r="C17" s="34"/>
      <c r="D17" s="303" t="s">
        <v>109</v>
      </c>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row>
    <row r="18" spans="3:38" ht="16.5" customHeight="1">
      <c r="C18" s="34"/>
      <c r="D18" s="297" t="s">
        <v>149</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row>
    <row r="19" spans="3:37" ht="16.5" customHeight="1">
      <c r="C19" s="34" t="s">
        <v>151</v>
      </c>
      <c r="D19" s="35"/>
      <c r="E19" s="35"/>
      <c r="F19" s="35"/>
      <c r="G19" s="35"/>
      <c r="H19" s="35"/>
      <c r="I19" s="35"/>
      <c r="J19" s="35"/>
      <c r="K19" s="36"/>
      <c r="L19" s="36"/>
      <c r="M19" s="36"/>
      <c r="N19" s="36"/>
      <c r="O19" s="36"/>
      <c r="P19" s="36"/>
      <c r="Q19" s="36"/>
      <c r="R19" s="36"/>
      <c r="S19" s="36"/>
      <c r="T19" s="36"/>
      <c r="U19" s="36"/>
      <c r="W19" s="35"/>
      <c r="X19" s="35"/>
      <c r="Y19" s="35"/>
      <c r="Z19" s="35"/>
      <c r="AA19" s="35"/>
      <c r="AB19" s="35"/>
      <c r="AC19" s="36"/>
      <c r="AD19" s="36"/>
      <c r="AE19" s="36"/>
      <c r="AF19" s="36"/>
      <c r="AG19" s="36"/>
      <c r="AH19" s="36"/>
      <c r="AI19" s="36"/>
      <c r="AJ19" s="36"/>
      <c r="AK19" s="36"/>
    </row>
    <row r="20" spans="3:37" ht="10.5" customHeight="1">
      <c r="C20" s="34"/>
      <c r="D20" s="35"/>
      <c r="E20" s="35"/>
      <c r="F20" s="35"/>
      <c r="G20" s="35"/>
      <c r="H20" s="35"/>
      <c r="I20" s="35"/>
      <c r="J20" s="35"/>
      <c r="K20" s="36"/>
      <c r="L20" s="36"/>
      <c r="M20" s="36"/>
      <c r="N20" s="36"/>
      <c r="O20" s="36"/>
      <c r="P20" s="36"/>
      <c r="Q20" s="36"/>
      <c r="R20" s="36"/>
      <c r="S20" s="36"/>
      <c r="T20" s="36"/>
      <c r="U20" s="36"/>
      <c r="W20" s="35"/>
      <c r="X20" s="35"/>
      <c r="Y20" s="35"/>
      <c r="Z20" s="35"/>
      <c r="AA20" s="35"/>
      <c r="AB20" s="35"/>
      <c r="AC20" s="36"/>
      <c r="AD20" s="36"/>
      <c r="AE20" s="36"/>
      <c r="AF20" s="36"/>
      <c r="AG20" s="36"/>
      <c r="AH20" s="36"/>
      <c r="AI20" s="36"/>
      <c r="AJ20" s="36"/>
      <c r="AK20" s="36"/>
    </row>
    <row r="21" ht="7.5" customHeight="1"/>
    <row r="22" spans="2:39" ht="16.5" customHeight="1">
      <c r="B22" s="299" t="s">
        <v>154</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38"/>
    </row>
    <row r="23" spans="2:39" ht="8.25" customHeight="1">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8"/>
    </row>
    <row r="24" ht="13.5">
      <c r="B24" s="15" t="s">
        <v>155</v>
      </c>
    </row>
    <row r="25" spans="3:42" ht="24.75" customHeight="1">
      <c r="C25" s="300"/>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2"/>
      <c r="AO25" s="15">
        <f>LEN(C25)</f>
        <v>0</v>
      </c>
      <c r="AP25" s="15" t="s">
        <v>156</v>
      </c>
    </row>
    <row r="27" ht="13.5">
      <c r="B27" s="15" t="s">
        <v>159</v>
      </c>
    </row>
    <row r="28" spans="3:42" ht="48.75" customHeight="1">
      <c r="C28" s="300"/>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O28" s="15">
        <f>LEN(C28)</f>
        <v>0</v>
      </c>
      <c r="AP28" s="15" t="s">
        <v>156</v>
      </c>
    </row>
    <row r="29" spans="3:38" ht="36" customHeight="1">
      <c r="C29" s="290" t="s">
        <v>160</v>
      </c>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row>
    <row r="31" ht="13.5">
      <c r="B31" s="15" t="s">
        <v>165</v>
      </c>
    </row>
    <row r="32" spans="3:42" ht="48" customHeight="1">
      <c r="C32" s="300"/>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O32" s="15">
        <f>LEN(C32)</f>
        <v>0</v>
      </c>
      <c r="AP32" s="15" t="s">
        <v>156</v>
      </c>
    </row>
    <row r="33" spans="3:38" ht="36" customHeight="1">
      <c r="C33" s="290" t="s">
        <v>166</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row>
    <row r="35" ht="13.5">
      <c r="B35" s="15" t="s">
        <v>46</v>
      </c>
    </row>
    <row r="36" spans="4:18" ht="18" customHeight="1">
      <c r="D36" s="289" t="s">
        <v>169</v>
      </c>
      <c r="E36" s="289"/>
      <c r="F36" s="289"/>
      <c r="G36" s="289"/>
      <c r="H36" s="289"/>
      <c r="I36" s="289"/>
      <c r="J36" s="289"/>
      <c r="K36" s="289"/>
      <c r="L36" s="289"/>
      <c r="M36" s="289"/>
      <c r="N36" s="289"/>
      <c r="O36" s="289"/>
      <c r="P36" s="296"/>
      <c r="Q36" s="296"/>
      <c r="R36" s="296"/>
    </row>
    <row r="37" spans="1:18" ht="18" customHeight="1">
      <c r="A37" s="39" t="b">
        <v>0</v>
      </c>
      <c r="D37" s="289" t="s">
        <v>172</v>
      </c>
      <c r="E37" s="289"/>
      <c r="F37" s="289"/>
      <c r="G37" s="289"/>
      <c r="H37" s="289"/>
      <c r="I37" s="289"/>
      <c r="J37" s="289"/>
      <c r="K37" s="289"/>
      <c r="L37" s="289"/>
      <c r="M37" s="289"/>
      <c r="N37" s="289"/>
      <c r="O37" s="289"/>
      <c r="P37" s="296"/>
      <c r="Q37" s="296"/>
      <c r="R37" s="296"/>
    </row>
    <row r="38" spans="1:18" ht="18" customHeight="1">
      <c r="A38" s="39" t="b">
        <v>0</v>
      </c>
      <c r="D38" s="289" t="s">
        <v>173</v>
      </c>
      <c r="E38" s="289"/>
      <c r="F38" s="289"/>
      <c r="G38" s="289"/>
      <c r="H38" s="289"/>
      <c r="I38" s="289"/>
      <c r="J38" s="289"/>
      <c r="K38" s="289"/>
      <c r="L38" s="289"/>
      <c r="M38" s="289"/>
      <c r="N38" s="289"/>
      <c r="O38" s="289"/>
      <c r="P38" s="296"/>
      <c r="Q38" s="296"/>
      <c r="R38" s="296"/>
    </row>
    <row r="39" spans="3:38" ht="114" customHeight="1">
      <c r="C39" s="294" t="s">
        <v>174</v>
      </c>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row>
    <row r="41" ht="13.5">
      <c r="B41" s="15" t="s">
        <v>168</v>
      </c>
    </row>
    <row r="42" spans="3:14" ht="22.5" customHeight="1">
      <c r="C42" s="288"/>
      <c r="D42" s="288"/>
      <c r="E42" s="288"/>
      <c r="F42" s="288"/>
      <c r="G42" s="288"/>
      <c r="H42" s="288"/>
      <c r="I42" s="288"/>
      <c r="J42" s="288"/>
      <c r="K42" s="288"/>
      <c r="L42" s="288"/>
      <c r="M42" s="288"/>
      <c r="N42" s="288"/>
    </row>
    <row r="43" ht="13.5">
      <c r="C43" s="15" t="s">
        <v>98</v>
      </c>
    </row>
    <row r="44" spans="3:38" ht="28.5" customHeight="1">
      <c r="C44" s="295" t="s">
        <v>175</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row>
    <row r="46" ht="13.5">
      <c r="B46" s="15" t="s">
        <v>176</v>
      </c>
    </row>
    <row r="47" spans="3:32" ht="22.5" customHeight="1">
      <c r="C47" s="291" t="s">
        <v>178</v>
      </c>
      <c r="D47" s="291"/>
      <c r="E47" s="291"/>
      <c r="F47" s="291"/>
      <c r="G47" s="291"/>
      <c r="H47" s="291"/>
      <c r="I47" s="291"/>
      <c r="J47" s="291"/>
      <c r="K47" s="291"/>
      <c r="L47" s="291"/>
      <c r="M47" s="291"/>
      <c r="N47" s="292"/>
      <c r="O47" s="292"/>
      <c r="P47" s="292"/>
      <c r="Q47" s="292"/>
      <c r="R47" s="292"/>
      <c r="S47" s="292"/>
      <c r="T47" s="292"/>
      <c r="U47" s="292"/>
      <c r="V47" s="292"/>
      <c r="W47" s="292"/>
      <c r="X47" s="292"/>
      <c r="Y47" s="292"/>
      <c r="Z47" s="292"/>
      <c r="AA47" s="292"/>
      <c r="AB47" s="292"/>
      <c r="AC47" s="292"/>
      <c r="AD47" s="292"/>
      <c r="AE47" s="292"/>
      <c r="AF47" s="292"/>
    </row>
    <row r="48" spans="3:32" ht="22.5" customHeight="1">
      <c r="C48" s="291" t="s">
        <v>179</v>
      </c>
      <c r="D48" s="291"/>
      <c r="E48" s="291"/>
      <c r="F48" s="291"/>
      <c r="G48" s="291"/>
      <c r="H48" s="291"/>
      <c r="I48" s="291"/>
      <c r="J48" s="291"/>
      <c r="K48" s="291"/>
      <c r="L48" s="291"/>
      <c r="M48" s="291"/>
      <c r="N48" s="292"/>
      <c r="O48" s="292"/>
      <c r="P48" s="292"/>
      <c r="Q48" s="292"/>
      <c r="R48" s="292"/>
      <c r="S48" s="292"/>
      <c r="T48" s="292"/>
      <c r="U48" s="292"/>
      <c r="V48" s="292"/>
      <c r="W48" s="292"/>
      <c r="X48" s="292"/>
      <c r="Y48" s="292"/>
      <c r="Z48" s="292"/>
      <c r="AA48" s="292"/>
      <c r="AB48" s="292"/>
      <c r="AC48" s="292"/>
      <c r="AD48" s="292"/>
      <c r="AE48" s="292"/>
      <c r="AF48" s="292"/>
    </row>
    <row r="49" spans="3:32" ht="22.5" customHeight="1">
      <c r="C49" s="291" t="s">
        <v>180</v>
      </c>
      <c r="D49" s="291"/>
      <c r="E49" s="291"/>
      <c r="F49" s="291"/>
      <c r="G49" s="291"/>
      <c r="H49" s="291"/>
      <c r="I49" s="291"/>
      <c r="J49" s="291"/>
      <c r="K49" s="291"/>
      <c r="L49" s="291"/>
      <c r="M49" s="291"/>
      <c r="N49" s="292"/>
      <c r="O49" s="292"/>
      <c r="P49" s="292"/>
      <c r="Q49" s="292"/>
      <c r="R49" s="292"/>
      <c r="S49" s="292"/>
      <c r="T49" s="292"/>
      <c r="U49" s="292"/>
      <c r="V49" s="292"/>
      <c r="W49" s="292"/>
      <c r="X49" s="292"/>
      <c r="Y49" s="292"/>
      <c r="Z49" s="292"/>
      <c r="AA49" s="292"/>
      <c r="AB49" s="292"/>
      <c r="AC49" s="292"/>
      <c r="AD49" s="292"/>
      <c r="AE49" s="292"/>
      <c r="AF49" s="292"/>
    </row>
    <row r="50" spans="3:32" ht="22.5" customHeight="1">
      <c r="C50" s="291" t="s">
        <v>182</v>
      </c>
      <c r="D50" s="291"/>
      <c r="E50" s="291"/>
      <c r="F50" s="291"/>
      <c r="G50" s="291"/>
      <c r="H50" s="291"/>
      <c r="I50" s="291"/>
      <c r="J50" s="291"/>
      <c r="K50" s="291"/>
      <c r="L50" s="291"/>
      <c r="M50" s="291"/>
      <c r="N50" s="292"/>
      <c r="O50" s="292"/>
      <c r="P50" s="292"/>
      <c r="Q50" s="292"/>
      <c r="R50" s="292"/>
      <c r="S50" s="292"/>
      <c r="T50" s="292"/>
      <c r="U50" s="292"/>
      <c r="V50" s="292"/>
      <c r="W50" s="292"/>
      <c r="X50" s="292"/>
      <c r="Y50" s="292"/>
      <c r="Z50" s="292"/>
      <c r="AA50" s="292"/>
      <c r="AB50" s="292"/>
      <c r="AC50" s="292"/>
      <c r="AD50" s="292"/>
      <c r="AE50" s="292"/>
      <c r="AF50" s="292"/>
    </row>
    <row r="52" ht="13.5">
      <c r="B52" s="15" t="s">
        <v>184</v>
      </c>
    </row>
    <row r="53" spans="3:38" ht="32.25" customHeight="1">
      <c r="C53" s="293" t="s">
        <v>185</v>
      </c>
      <c r="D53" s="293"/>
      <c r="E53" s="293"/>
      <c r="F53" s="293"/>
      <c r="G53" s="293"/>
      <c r="H53" s="293"/>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row>
    <row r="54" spans="3:42" ht="57.75" customHeight="1">
      <c r="C54" s="288" t="s">
        <v>186</v>
      </c>
      <c r="D54" s="288"/>
      <c r="E54" s="288"/>
      <c r="F54" s="288"/>
      <c r="G54" s="288"/>
      <c r="H54" s="288"/>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O54" s="15">
        <f>LEN(C54)</f>
        <v>4</v>
      </c>
      <c r="AP54" s="15" t="s">
        <v>156</v>
      </c>
    </row>
    <row r="55" spans="3:38" ht="67.5" customHeight="1">
      <c r="C55" s="290" t="s">
        <v>188</v>
      </c>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row>
  </sheetData>
  <sheetProtection/>
  <mergeCells count="57">
    <mergeCell ref="B4:AL4"/>
    <mergeCell ref="B6:AL7"/>
    <mergeCell ref="C8:J9"/>
    <mergeCell ref="L8:V8"/>
    <mergeCell ref="W8:AB9"/>
    <mergeCell ref="AC8:AL9"/>
    <mergeCell ref="K9:V9"/>
    <mergeCell ref="C10:J10"/>
    <mergeCell ref="K10:V10"/>
    <mergeCell ref="W10:AB10"/>
    <mergeCell ref="AC10:AL10"/>
    <mergeCell ref="C11:J11"/>
    <mergeCell ref="K11:V11"/>
    <mergeCell ref="W11:Y11"/>
    <mergeCell ref="Z11:AL11"/>
    <mergeCell ref="C12:J12"/>
    <mergeCell ref="AA12:AL12"/>
    <mergeCell ref="C13:J13"/>
    <mergeCell ref="K13:N13"/>
    <mergeCell ref="O13:V13"/>
    <mergeCell ref="W13:Z13"/>
    <mergeCell ref="AA13:AL13"/>
    <mergeCell ref="AO13:BW13"/>
    <mergeCell ref="C14:J14"/>
    <mergeCell ref="K14:U14"/>
    <mergeCell ref="W14:AB14"/>
    <mergeCell ref="AC14:AK14"/>
    <mergeCell ref="D17:AL17"/>
    <mergeCell ref="D18:AL18"/>
    <mergeCell ref="B22:AL22"/>
    <mergeCell ref="C25:AL25"/>
    <mergeCell ref="C28:AL28"/>
    <mergeCell ref="C29:AL29"/>
    <mergeCell ref="C32:AL32"/>
    <mergeCell ref="C33:AL33"/>
    <mergeCell ref="D36:O36"/>
    <mergeCell ref="P36:R36"/>
    <mergeCell ref="D37:O37"/>
    <mergeCell ref="P37:R37"/>
    <mergeCell ref="D38:O38"/>
    <mergeCell ref="P38:R38"/>
    <mergeCell ref="C39:AL39"/>
    <mergeCell ref="C42:N42"/>
    <mergeCell ref="C44:AL44"/>
    <mergeCell ref="C47:M47"/>
    <mergeCell ref="N47:AF47"/>
    <mergeCell ref="C48:M48"/>
    <mergeCell ref="N48:AF48"/>
    <mergeCell ref="C54:H54"/>
    <mergeCell ref="I54:AL54"/>
    <mergeCell ref="C55:AL55"/>
    <mergeCell ref="C49:M49"/>
    <mergeCell ref="N49:AF49"/>
    <mergeCell ref="C50:M50"/>
    <mergeCell ref="N50:AF50"/>
    <mergeCell ref="C53:H53"/>
    <mergeCell ref="I53:AL53"/>
  </mergeCells>
  <conditionalFormatting sqref="L8 K8:K9">
    <cfRule type="cellIs" priority="1" dxfId="0" operator="equal" stopIfTrue="1">
      <formula>""</formula>
    </cfRule>
  </conditionalFormatting>
  <conditionalFormatting sqref="AD10:AL10 AC8 AC10 K10:V10">
    <cfRule type="cellIs" priority="2" dxfId="0" operator="equal" stopIfTrue="1">
      <formula>""</formula>
    </cfRule>
  </conditionalFormatting>
  <conditionalFormatting sqref="K11:V11">
    <cfRule type="cellIs" priority="3" dxfId="0" operator="equal" stopIfTrue="1">
      <formula>""</formula>
    </cfRule>
  </conditionalFormatting>
  <conditionalFormatting sqref="Z11:AL11">
    <cfRule type="cellIs" priority="4" dxfId="0" operator="equal" stopIfTrue="1">
      <formula>""</formula>
    </cfRule>
  </conditionalFormatting>
  <conditionalFormatting sqref="O13:V13 AA13:AL13 K14:U14 AC14:AK14">
    <cfRule type="cellIs" priority="5" dxfId="0" operator="equal" stopIfTrue="1">
      <formula>""</formula>
    </cfRule>
  </conditionalFormatting>
  <conditionalFormatting sqref="C25:AL25 C28:AL28 C32:AL32 I54">
    <cfRule type="cellIs" priority="6" dxfId="0" operator="equal" stopIfTrue="1">
      <formula>""</formula>
    </cfRule>
  </conditionalFormatting>
  <conditionalFormatting sqref="C42:N42">
    <cfRule type="cellIs" priority="7" dxfId="0" operator="equal" stopIfTrue="1">
      <formula>""</formula>
    </cfRule>
  </conditionalFormatting>
  <conditionalFormatting sqref="P36:R38">
    <cfRule type="cellIs" priority="8" dxfId="0" operator="equal" stopIfTrue="1">
      <formula>""</formula>
    </cfRule>
  </conditionalFormatting>
  <conditionalFormatting sqref="I53">
    <cfRule type="cellIs" priority="9" dxfId="0" operator="equal" stopIfTrue="1">
      <formula>""</formula>
    </cfRule>
  </conditionalFormatting>
  <conditionalFormatting sqref="N47:AF50">
    <cfRule type="cellIs" priority="10" dxfId="0" operator="equal" stopIfTrue="1">
      <formula>""</formula>
    </cfRule>
  </conditionalFormatting>
  <dataValidations count="1">
    <dataValidation type="list" allowBlank="1" showInputMessage="1" showErrorMessage="1" sqref="C42:N42">
      <formula1>"事業戦略,経営計画,これらに準ずる計画"</formula1>
    </dataValidation>
  </dataValidations>
  <hyperlinks>
    <hyperlink ref="D18" r:id="rId1" display="https://www.soumu.go.jp/toukei_toukatsu/index/seido/sangyo/02toukatsu01_03000023.html"/>
  </hyperlinks>
  <printOptions horizontalCentered="1"/>
  <pageMargins left="0.3937007874015748" right="0.3937007874015748" top="0.5905511811023623" bottom="0.5905511811023623" header="0.5118110236220472" footer="0.5118110236220472"/>
  <pageSetup cellComments="asDisplayed" firstPageNumber="0" useFirstPageNumber="1" fitToHeight="2" fitToWidth="1" horizontalDpi="600" verticalDpi="600" orientation="portrait" paperSize="9" r:id="rId3"/>
  <legacyDrawing r:id="rId2"/>
</worksheet>
</file>

<file path=xl/worksheets/sheet30.xml><?xml version="1.0" encoding="utf-8"?>
<worksheet xmlns="http://schemas.openxmlformats.org/spreadsheetml/2006/main" xmlns:r="http://schemas.openxmlformats.org/officeDocument/2006/relationships">
  <sheetPr>
    <tabColor indexed="14"/>
    <pageSetUpPr fitToPage="1"/>
  </sheetPr>
  <dimension ref="B1:AM60"/>
  <sheetViews>
    <sheetView view="pageBreakPreview" zoomScaleSheetLayoutView="100" zoomScalePageLayoutView="0" workbookViewId="0" topLeftCell="A1">
      <selection activeCell="AP29" sqref="AP29"/>
    </sheetView>
  </sheetViews>
  <sheetFormatPr defaultColWidth="9.00390625" defaultRowHeight="13.5"/>
  <cols>
    <col min="1" max="38" width="2.25390625" style="13" customWidth="1"/>
    <col min="39" max="39" width="9.00390625" style="13" bestFit="1" customWidth="1"/>
    <col min="40" max="16384" width="9.00390625" style="13" customWidth="1"/>
  </cols>
  <sheetData>
    <row r="1" spans="2:38" ht="13.5">
      <c r="B1" s="13" t="s">
        <v>66</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ht="13.5">
      <c r="B2" s="13" t="s">
        <v>95</v>
      </c>
    </row>
    <row r="4" spans="29:38" ht="13.5">
      <c r="AC4" s="464" t="s">
        <v>69</v>
      </c>
      <c r="AD4" s="464"/>
      <c r="AE4" s="464"/>
      <c r="AF4" s="464"/>
      <c r="AG4" s="464"/>
      <c r="AH4" s="464"/>
      <c r="AI4" s="464"/>
      <c r="AJ4" s="464"/>
      <c r="AK4" s="464"/>
      <c r="AL4" s="464"/>
    </row>
    <row r="5" spans="31:38" ht="13.5">
      <c r="AE5" s="208"/>
      <c r="AF5" s="208"/>
      <c r="AG5" s="208"/>
      <c r="AH5" s="208"/>
      <c r="AI5" s="208"/>
      <c r="AJ5" s="208"/>
      <c r="AK5" s="208"/>
      <c r="AL5" s="208"/>
    </row>
    <row r="7" ht="13.5">
      <c r="C7" s="140" t="s">
        <v>72</v>
      </c>
    </row>
    <row r="9" ht="13.5">
      <c r="AM9" s="14"/>
    </row>
    <row r="10" spans="16:39" ht="12.75" customHeight="1">
      <c r="P10" s="286" t="s">
        <v>12</v>
      </c>
      <c r="Q10" s="286"/>
      <c r="R10" s="286"/>
      <c r="S10" s="273"/>
      <c r="AL10" s="19"/>
      <c r="AM10" s="14"/>
    </row>
    <row r="11" spans="16:39" ht="13.5">
      <c r="P11" s="286"/>
      <c r="Q11" s="286"/>
      <c r="R11" s="286"/>
      <c r="S11" s="273"/>
      <c r="AL11" s="19"/>
      <c r="AM11" s="14"/>
    </row>
    <row r="12" spans="16:39" ht="13.5">
      <c r="P12" s="286" t="s">
        <v>77</v>
      </c>
      <c r="Q12" s="286"/>
      <c r="R12" s="286"/>
      <c r="S12" s="286"/>
      <c r="T12" s="286"/>
      <c r="U12" s="463"/>
      <c r="V12" s="463"/>
      <c r="W12" s="463"/>
      <c r="X12" s="463"/>
      <c r="Y12" s="463"/>
      <c r="Z12" s="463"/>
      <c r="AA12" s="463"/>
      <c r="AB12" s="463"/>
      <c r="AC12" s="463"/>
      <c r="AD12" s="463"/>
      <c r="AE12" s="463"/>
      <c r="AF12" s="463"/>
      <c r="AG12" s="463"/>
      <c r="AH12" s="463"/>
      <c r="AI12" s="463"/>
      <c r="AJ12" s="463"/>
      <c r="AK12" s="463"/>
      <c r="AL12" s="274"/>
      <c r="AM12" s="14"/>
    </row>
    <row r="13" spans="16:39" ht="13.5">
      <c r="P13" s="286"/>
      <c r="Q13" s="286"/>
      <c r="R13" s="286"/>
      <c r="S13" s="286"/>
      <c r="T13" s="286"/>
      <c r="U13" s="463"/>
      <c r="V13" s="463"/>
      <c r="W13" s="463"/>
      <c r="X13" s="463"/>
      <c r="Y13" s="463"/>
      <c r="Z13" s="463"/>
      <c r="AA13" s="463"/>
      <c r="AB13" s="463"/>
      <c r="AC13" s="463"/>
      <c r="AD13" s="463"/>
      <c r="AE13" s="463"/>
      <c r="AF13" s="463"/>
      <c r="AG13" s="463"/>
      <c r="AH13" s="463"/>
      <c r="AI13" s="463"/>
      <c r="AJ13" s="463"/>
      <c r="AK13" s="463"/>
      <c r="AL13" s="274"/>
      <c r="AM13" s="14"/>
    </row>
    <row r="14" spans="16:39" ht="13.5">
      <c r="P14" s="286" t="s">
        <v>78</v>
      </c>
      <c r="Q14" s="286"/>
      <c r="R14" s="286"/>
      <c r="S14" s="286"/>
      <c r="T14" s="286"/>
      <c r="U14" s="463"/>
      <c r="V14" s="463"/>
      <c r="W14" s="463"/>
      <c r="X14" s="463"/>
      <c r="Y14" s="463"/>
      <c r="Z14" s="463"/>
      <c r="AA14" s="463"/>
      <c r="AB14" s="463"/>
      <c r="AC14" s="463"/>
      <c r="AD14" s="463"/>
      <c r="AE14" s="463"/>
      <c r="AF14" s="463"/>
      <c r="AG14" s="463"/>
      <c r="AH14" s="463"/>
      <c r="AI14" s="463"/>
      <c r="AJ14" s="463"/>
      <c r="AK14" s="463"/>
      <c r="AL14" s="274"/>
      <c r="AM14" s="14"/>
    </row>
    <row r="15" spans="16:39" ht="13.5">
      <c r="P15" s="286"/>
      <c r="Q15" s="286"/>
      <c r="R15" s="286"/>
      <c r="S15" s="286"/>
      <c r="T15" s="286"/>
      <c r="U15" s="463"/>
      <c r="V15" s="463"/>
      <c r="W15" s="463"/>
      <c r="X15" s="463"/>
      <c r="Y15" s="463"/>
      <c r="Z15" s="463"/>
      <c r="AA15" s="463"/>
      <c r="AB15" s="463"/>
      <c r="AC15" s="463"/>
      <c r="AD15" s="463"/>
      <c r="AE15" s="463"/>
      <c r="AF15" s="463"/>
      <c r="AG15" s="463"/>
      <c r="AH15" s="463"/>
      <c r="AI15" s="463"/>
      <c r="AJ15" s="463"/>
      <c r="AK15" s="463"/>
      <c r="AL15" s="274"/>
      <c r="AM15" s="14"/>
    </row>
    <row r="16" spans="16:39" ht="12.75" customHeight="1">
      <c r="P16" s="279" t="s">
        <v>58</v>
      </c>
      <c r="Q16" s="279"/>
      <c r="R16" s="279"/>
      <c r="S16" s="279"/>
      <c r="T16" s="279"/>
      <c r="U16" s="463"/>
      <c r="V16" s="463"/>
      <c r="W16" s="463"/>
      <c r="X16" s="463"/>
      <c r="Y16" s="463"/>
      <c r="Z16" s="463"/>
      <c r="AA16" s="463"/>
      <c r="AB16" s="463"/>
      <c r="AC16" s="463"/>
      <c r="AD16" s="463"/>
      <c r="AE16" s="463"/>
      <c r="AF16" s="463"/>
      <c r="AG16" s="463"/>
      <c r="AH16" s="463"/>
      <c r="AI16" s="463"/>
      <c r="AJ16" s="463"/>
      <c r="AK16" s="463"/>
      <c r="AL16" s="274"/>
      <c r="AM16" s="14"/>
    </row>
    <row r="17" spans="16:39" ht="13.5">
      <c r="P17" s="279"/>
      <c r="Q17" s="279"/>
      <c r="R17" s="279"/>
      <c r="S17" s="279"/>
      <c r="T17" s="279"/>
      <c r="U17" s="463"/>
      <c r="V17" s="463"/>
      <c r="W17" s="463"/>
      <c r="X17" s="463"/>
      <c r="Y17" s="463"/>
      <c r="Z17" s="463"/>
      <c r="AA17" s="463"/>
      <c r="AB17" s="463"/>
      <c r="AC17" s="463"/>
      <c r="AD17" s="463"/>
      <c r="AE17" s="463"/>
      <c r="AF17" s="463"/>
      <c r="AG17" s="463"/>
      <c r="AH17" s="463"/>
      <c r="AI17" s="463"/>
      <c r="AJ17" s="463"/>
      <c r="AK17" s="463"/>
      <c r="AL17" s="274"/>
      <c r="AM17" s="14"/>
    </row>
    <row r="18" spans="16:37" ht="12.75" customHeight="1">
      <c r="P18" s="286" t="s">
        <v>467</v>
      </c>
      <c r="Q18" s="286"/>
      <c r="R18" s="286"/>
      <c r="S18" s="286"/>
      <c r="T18" s="286"/>
      <c r="U18" s="463"/>
      <c r="V18" s="463"/>
      <c r="W18" s="463"/>
      <c r="X18" s="463"/>
      <c r="Y18" s="463"/>
      <c r="Z18" s="463"/>
      <c r="AA18" s="463"/>
      <c r="AB18" s="463"/>
      <c r="AC18" s="463"/>
      <c r="AD18" s="463"/>
      <c r="AE18" s="463"/>
      <c r="AF18" s="463"/>
      <c r="AG18" s="463"/>
      <c r="AH18" s="463"/>
      <c r="AI18" s="463"/>
      <c r="AJ18" s="463"/>
      <c r="AK18" s="463"/>
    </row>
    <row r="19" spans="16:37" ht="13.5">
      <c r="P19" s="286"/>
      <c r="Q19" s="286"/>
      <c r="R19" s="286"/>
      <c r="S19" s="286"/>
      <c r="T19" s="286"/>
      <c r="U19" s="463"/>
      <c r="V19" s="463"/>
      <c r="W19" s="463"/>
      <c r="X19" s="463"/>
      <c r="Y19" s="463"/>
      <c r="Z19" s="463"/>
      <c r="AA19" s="463"/>
      <c r="AB19" s="463"/>
      <c r="AC19" s="463"/>
      <c r="AD19" s="463"/>
      <c r="AE19" s="463"/>
      <c r="AF19" s="463"/>
      <c r="AG19" s="463"/>
      <c r="AH19" s="463"/>
      <c r="AI19" s="463"/>
      <c r="AJ19" s="463"/>
      <c r="AK19" s="463"/>
    </row>
    <row r="22" spans="2:38" ht="13.5">
      <c r="B22" s="286" t="s">
        <v>259</v>
      </c>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row>
    <row r="23" spans="2:38" ht="13.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5" spans="2:38" ht="13.5" customHeight="1">
      <c r="B25" s="400" t="s">
        <v>208</v>
      </c>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row>
    <row r="26" spans="2:38" ht="13.5">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row>
    <row r="27" spans="2:38" ht="13.5">
      <c r="B27" s="400"/>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row>
    <row r="28" spans="2:38" ht="13.5">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row>
    <row r="29" spans="2:38" ht="13.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row>
    <row r="30" spans="2:38" ht="13.5">
      <c r="B30" s="286" t="s">
        <v>421</v>
      </c>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row>
    <row r="31" spans="2:38" ht="13.5">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3" spans="2:12" ht="13.5">
      <c r="B33" s="263" t="s">
        <v>74</v>
      </c>
      <c r="D33" s="462" t="s">
        <v>444</v>
      </c>
      <c r="E33" s="462"/>
      <c r="F33" s="462"/>
      <c r="G33" s="462"/>
      <c r="H33" s="462"/>
      <c r="I33" s="462"/>
      <c r="J33" s="462"/>
      <c r="K33" s="462"/>
      <c r="L33" s="462"/>
    </row>
    <row r="34" spans="5:10" ht="13.5">
      <c r="E34" s="410" t="s">
        <v>161</v>
      </c>
      <c r="F34" s="410"/>
      <c r="G34" s="410"/>
      <c r="H34" s="410"/>
      <c r="I34" s="410"/>
      <c r="J34" s="13" t="s">
        <v>221</v>
      </c>
    </row>
    <row r="35" spans="5:10" ht="13.5">
      <c r="E35" s="410" t="s">
        <v>468</v>
      </c>
      <c r="F35" s="410"/>
      <c r="G35" s="410"/>
      <c r="H35" s="410"/>
      <c r="I35" s="410"/>
      <c r="J35" s="13" t="s">
        <v>221</v>
      </c>
    </row>
    <row r="37" spans="2:4" ht="13.5">
      <c r="B37" s="263" t="s">
        <v>152</v>
      </c>
      <c r="D37" s="13" t="s">
        <v>0</v>
      </c>
    </row>
    <row r="38" spans="5:10" ht="13.5">
      <c r="E38" s="410" t="s">
        <v>457</v>
      </c>
      <c r="F38" s="410"/>
      <c r="G38" s="410"/>
      <c r="H38" s="410"/>
      <c r="I38" s="410"/>
      <c r="J38" s="13" t="s">
        <v>221</v>
      </c>
    </row>
    <row r="39" spans="5:10" ht="13.5">
      <c r="E39" s="410" t="s">
        <v>469</v>
      </c>
      <c r="F39" s="410"/>
      <c r="G39" s="410"/>
      <c r="H39" s="410"/>
      <c r="I39" s="410"/>
      <c r="J39" s="13" t="s">
        <v>221</v>
      </c>
    </row>
    <row r="41" spans="2:22" ht="13.5">
      <c r="B41" s="263" t="s">
        <v>183</v>
      </c>
      <c r="D41" s="462" t="s">
        <v>271</v>
      </c>
      <c r="E41" s="462"/>
      <c r="F41" s="462"/>
      <c r="G41" s="462"/>
      <c r="H41" s="462"/>
      <c r="I41" s="462"/>
      <c r="J41" s="462"/>
      <c r="K41" s="462"/>
      <c r="L41" s="462"/>
      <c r="P41" s="268"/>
      <c r="Q41" s="268"/>
      <c r="R41" s="268"/>
      <c r="S41" s="268"/>
      <c r="T41" s="268"/>
      <c r="U41" s="268"/>
      <c r="V41" s="268"/>
    </row>
    <row r="42" spans="16:22" ht="13.5">
      <c r="P42" s="268"/>
      <c r="Q42" s="268"/>
      <c r="R42" s="268"/>
      <c r="S42" s="268"/>
      <c r="T42" s="268"/>
      <c r="U42" s="268"/>
      <c r="V42" s="268"/>
    </row>
    <row r="43" spans="16:22" ht="13.5">
      <c r="P43" s="268"/>
      <c r="Q43" s="268"/>
      <c r="R43" s="268"/>
      <c r="S43" s="268"/>
      <c r="T43" s="268"/>
      <c r="U43" s="268"/>
      <c r="V43" s="268"/>
    </row>
    <row r="44" spans="16:22" ht="13.5">
      <c r="P44" s="268"/>
      <c r="Q44" s="268"/>
      <c r="R44" s="268"/>
      <c r="S44" s="268"/>
      <c r="T44" s="268"/>
      <c r="U44" s="268"/>
      <c r="V44" s="268"/>
    </row>
    <row r="45" spans="2:22" ht="13.5">
      <c r="B45" s="263" t="s">
        <v>364</v>
      </c>
      <c r="D45" s="462" t="s">
        <v>424</v>
      </c>
      <c r="E45" s="462"/>
      <c r="F45" s="462"/>
      <c r="G45" s="462"/>
      <c r="H45" s="462"/>
      <c r="I45" s="462"/>
      <c r="J45" s="462"/>
      <c r="K45" s="462"/>
      <c r="L45" s="462"/>
      <c r="P45" s="268"/>
      <c r="Q45" s="268"/>
      <c r="R45" s="268"/>
      <c r="S45" s="268"/>
      <c r="T45" s="268"/>
      <c r="U45" s="268"/>
      <c r="V45" s="268"/>
    </row>
    <row r="46" spans="16:22" ht="13.5">
      <c r="P46" s="268"/>
      <c r="Q46" s="268"/>
      <c r="R46" s="268"/>
      <c r="S46" s="268"/>
      <c r="T46" s="268"/>
      <c r="U46" s="268"/>
      <c r="V46" s="268"/>
    </row>
    <row r="47" spans="17:22" ht="13.5">
      <c r="Q47" s="269"/>
      <c r="R47" s="269"/>
      <c r="S47" s="269"/>
      <c r="T47" s="269"/>
      <c r="U47" s="269"/>
      <c r="V47" s="269"/>
    </row>
    <row r="49" ht="13.5">
      <c r="B49" s="13" t="s">
        <v>80</v>
      </c>
    </row>
    <row r="50" ht="13.5">
      <c r="C50" s="13" t="s">
        <v>436</v>
      </c>
    </row>
    <row r="54" spans="16:23" ht="13.5">
      <c r="P54" s="271"/>
      <c r="Q54" s="271"/>
      <c r="R54" s="271"/>
      <c r="S54" s="271"/>
      <c r="T54" s="271"/>
      <c r="U54" s="271"/>
      <c r="V54" s="271"/>
      <c r="W54" s="271"/>
    </row>
    <row r="60" spans="5:37" ht="13.5">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row>
  </sheetData>
  <sheetProtection/>
  <mergeCells count="20">
    <mergeCell ref="AC4:AL4"/>
    <mergeCell ref="P10:R11"/>
    <mergeCell ref="P12:T13"/>
    <mergeCell ref="U12:AK13"/>
    <mergeCell ref="P14:T15"/>
    <mergeCell ref="U14:AK15"/>
    <mergeCell ref="P16:T17"/>
    <mergeCell ref="U16:AK17"/>
    <mergeCell ref="P18:T19"/>
    <mergeCell ref="U18:AK19"/>
    <mergeCell ref="B22:AL22"/>
    <mergeCell ref="B25:AL28"/>
    <mergeCell ref="D41:L41"/>
    <mergeCell ref="D45:L45"/>
    <mergeCell ref="B30:AL30"/>
    <mergeCell ref="D33:L33"/>
    <mergeCell ref="E34:I34"/>
    <mergeCell ref="E35:I35"/>
    <mergeCell ref="E38:I38"/>
    <mergeCell ref="E39:I39"/>
  </mergeCell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8"/>
    <pageSetUpPr fitToPage="1"/>
  </sheetPr>
  <dimension ref="B1:I12"/>
  <sheetViews>
    <sheetView view="pageBreakPreview" zoomScale="70" zoomScaleSheetLayoutView="70" zoomScalePageLayoutView="0" workbookViewId="0" topLeftCell="A1">
      <selection activeCell="AP29" sqref="AP29"/>
    </sheetView>
  </sheetViews>
  <sheetFormatPr defaultColWidth="9.00390625" defaultRowHeight="13.5"/>
  <cols>
    <col min="1" max="1" width="2.25390625" style="40" customWidth="1"/>
    <col min="2" max="2" width="4.125" style="40" customWidth="1"/>
    <col min="3" max="3" width="26.625" style="40" customWidth="1"/>
    <col min="4" max="4" width="28.625" style="40" customWidth="1"/>
    <col min="5" max="5" width="39.50390625" style="40" customWidth="1"/>
    <col min="6" max="6" width="18.00390625" style="40" customWidth="1"/>
    <col min="7" max="7" width="21.375" style="40" customWidth="1"/>
    <col min="8" max="11" width="11.125" style="40" customWidth="1"/>
    <col min="12" max="12" width="9.00390625" style="40" bestFit="1" customWidth="1"/>
    <col min="13" max="16384" width="9.00390625" style="40" customWidth="1"/>
  </cols>
  <sheetData>
    <row r="1" ht="13.5">
      <c r="B1" s="40" t="s">
        <v>191</v>
      </c>
    </row>
    <row r="2" spans="2:9" ht="17.25">
      <c r="B2" s="43" t="s">
        <v>193</v>
      </c>
      <c r="C2" s="44"/>
      <c r="D2" s="44"/>
      <c r="G2" s="351"/>
      <c r="H2" s="351"/>
      <c r="I2" s="351"/>
    </row>
    <row r="3" ht="12.75" customHeight="1">
      <c r="B3" s="45"/>
    </row>
    <row r="4" spans="2:9" s="41" customFormat="1" ht="13.5" customHeight="1">
      <c r="B4" s="46" t="s">
        <v>89</v>
      </c>
      <c r="C4" s="40"/>
      <c r="D4" s="40"/>
      <c r="E4" s="40"/>
      <c r="F4" s="40"/>
      <c r="G4" s="352"/>
      <c r="H4" s="352"/>
      <c r="I4" s="352"/>
    </row>
    <row r="5" spans="2:9" s="42" customFormat="1" ht="5.25" customHeight="1">
      <c r="B5" s="40"/>
      <c r="C5" s="40"/>
      <c r="D5" s="40"/>
      <c r="E5" s="40"/>
      <c r="F5" s="40"/>
      <c r="G5" s="40"/>
      <c r="H5" s="40"/>
      <c r="I5" s="40"/>
    </row>
    <row r="6" spans="2:7" ht="26.25" customHeight="1">
      <c r="B6" s="47" t="s">
        <v>15</v>
      </c>
      <c r="C6" s="47" t="s">
        <v>194</v>
      </c>
      <c r="D6" s="47" t="s">
        <v>196</v>
      </c>
      <c r="E6" s="47" t="s">
        <v>197</v>
      </c>
      <c r="F6" s="47" t="s">
        <v>199</v>
      </c>
      <c r="G6" s="47" t="s">
        <v>201</v>
      </c>
    </row>
    <row r="7" spans="2:7" ht="84.75" customHeight="1">
      <c r="B7" s="48" t="s">
        <v>52</v>
      </c>
      <c r="C7" s="49" t="s">
        <v>202</v>
      </c>
      <c r="D7" s="49" t="s">
        <v>203</v>
      </c>
      <c r="E7" s="49" t="s">
        <v>204</v>
      </c>
      <c r="F7" s="49" t="s">
        <v>205</v>
      </c>
      <c r="G7" s="49" t="s">
        <v>207</v>
      </c>
    </row>
    <row r="8" spans="2:7" ht="84.75" customHeight="1">
      <c r="B8" s="50">
        <v>1</v>
      </c>
      <c r="C8" s="51"/>
      <c r="D8" s="51"/>
      <c r="E8" s="51"/>
      <c r="F8" s="51"/>
      <c r="G8" s="51"/>
    </row>
    <row r="9" spans="2:7" ht="84.75" customHeight="1">
      <c r="B9" s="50">
        <v>2</v>
      </c>
      <c r="C9" s="51"/>
      <c r="D9" s="51"/>
      <c r="E9" s="51"/>
      <c r="F9" s="51"/>
      <c r="G9" s="51"/>
    </row>
    <row r="10" spans="2:7" ht="84.75" customHeight="1">
      <c r="B10" s="50">
        <v>3</v>
      </c>
      <c r="C10" s="51"/>
      <c r="D10" s="51"/>
      <c r="E10" s="51"/>
      <c r="F10" s="51"/>
      <c r="G10" s="51"/>
    </row>
    <row r="11" spans="2:7" ht="84.75" customHeight="1">
      <c r="B11" s="50">
        <v>4</v>
      </c>
      <c r="C11" s="51"/>
      <c r="D11" s="51"/>
      <c r="E11" s="51"/>
      <c r="F11" s="51"/>
      <c r="G11" s="51"/>
    </row>
    <row r="12" ht="27.75" customHeight="1">
      <c r="B12" s="40" t="s">
        <v>153</v>
      </c>
    </row>
    <row r="13" ht="37.5" customHeight="1"/>
    <row r="14" ht="37.5" customHeight="1"/>
  </sheetData>
  <sheetProtection/>
  <mergeCells count="2">
    <mergeCell ref="G2:I2"/>
    <mergeCell ref="G4:I4"/>
  </mergeCells>
  <conditionalFormatting sqref="B7:G7">
    <cfRule type="cellIs" priority="1" dxfId="0" operator="equal" stopIfTrue="1">
      <formula>""</formula>
    </cfRule>
  </conditionalFormatting>
  <conditionalFormatting sqref="B8:G11">
    <cfRule type="cellIs" priority="2" dxfId="0" operator="equal" stopIfTrue="1">
      <formula>""</formula>
    </cfRule>
  </conditionalFormatting>
  <printOptions horizontalCentered="1"/>
  <pageMargins left="0.4724409448818898" right="0.4724409448818898" top="0.7874015748031497" bottom="0.7874015748031497" header="0.5118110236220472" footer="0.5118110236220472"/>
  <pageSetup cellComments="asDisplayed" firstPageNumber="0" useFirstPageNumber="1"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B1:I30"/>
  <sheetViews>
    <sheetView view="pageBreakPreview" zoomScaleSheetLayoutView="100" zoomScalePageLayoutView="0" workbookViewId="0" topLeftCell="A1">
      <selection activeCell="P10" sqref="P10"/>
    </sheetView>
  </sheetViews>
  <sheetFormatPr defaultColWidth="9.00390625" defaultRowHeight="13.5"/>
  <cols>
    <col min="1" max="1" width="2.25390625" style="40" customWidth="1"/>
    <col min="2" max="2" width="1.37890625" style="52" customWidth="1"/>
    <col min="3" max="3" width="25.00390625" style="52" customWidth="1"/>
    <col min="4" max="9" width="10.875" style="53" customWidth="1"/>
    <col min="10" max="10" width="9.00390625" style="40" bestFit="1" customWidth="1"/>
    <col min="11" max="16384" width="9.00390625" style="40" customWidth="1"/>
  </cols>
  <sheetData>
    <row r="1" ht="14.25">
      <c r="B1" s="52" t="s">
        <v>211</v>
      </c>
    </row>
    <row r="2" spans="2:9" s="41" customFormat="1" ht="13.5" customHeight="1">
      <c r="B2" s="54" t="s">
        <v>213</v>
      </c>
      <c r="C2" s="55"/>
      <c r="D2" s="56"/>
      <c r="E2" s="56"/>
      <c r="F2" s="56"/>
      <c r="G2" s="56"/>
      <c r="H2" s="56"/>
      <c r="I2" s="56"/>
    </row>
    <row r="3" spans="2:9" s="42" customFormat="1" ht="7.5" customHeight="1">
      <c r="B3" s="57"/>
      <c r="C3" s="58"/>
      <c r="D3" s="59"/>
      <c r="E3" s="59"/>
      <c r="F3" s="59"/>
      <c r="G3" s="59"/>
      <c r="H3" s="59"/>
      <c r="I3" s="59"/>
    </row>
    <row r="4" spans="2:9" s="41" customFormat="1" ht="21.75" customHeight="1">
      <c r="B4" s="60" t="s">
        <v>215</v>
      </c>
      <c r="C4" s="52"/>
      <c r="D4" s="56"/>
      <c r="E4" s="56"/>
      <c r="F4" s="56"/>
      <c r="G4" s="56"/>
      <c r="H4" s="56"/>
      <c r="I4" s="56"/>
    </row>
    <row r="5" spans="2:9" s="18" customFormat="1" ht="42" customHeight="1">
      <c r="B5" s="20"/>
      <c r="C5" s="61"/>
      <c r="D5" s="62" t="s">
        <v>216</v>
      </c>
      <c r="E5" s="63" t="s">
        <v>218</v>
      </c>
      <c r="F5" s="64" t="s">
        <v>220</v>
      </c>
      <c r="G5" s="65" t="s">
        <v>187</v>
      </c>
      <c r="H5" s="65" t="s">
        <v>21</v>
      </c>
      <c r="I5" s="65" t="s">
        <v>224</v>
      </c>
    </row>
    <row r="6" spans="2:9" s="18" customFormat="1" ht="21" customHeight="1">
      <c r="B6" s="21"/>
      <c r="C6" s="66"/>
      <c r="D6" s="67" t="s">
        <v>228</v>
      </c>
      <c r="E6" s="68" t="s">
        <v>228</v>
      </c>
      <c r="F6" s="69" t="s">
        <v>228</v>
      </c>
      <c r="G6" s="70" t="s">
        <v>228</v>
      </c>
      <c r="H6" s="70" t="s">
        <v>228</v>
      </c>
      <c r="I6" s="70" t="s">
        <v>228</v>
      </c>
    </row>
    <row r="7" spans="3:9" ht="30" customHeight="1">
      <c r="C7" s="71" t="s">
        <v>231</v>
      </c>
      <c r="D7" s="72"/>
      <c r="E7" s="73"/>
      <c r="F7" s="74"/>
      <c r="G7" s="75"/>
      <c r="H7" s="75"/>
      <c r="I7" s="75"/>
    </row>
    <row r="8" spans="2:9" s="13" customFormat="1" ht="30" customHeight="1">
      <c r="B8" s="52"/>
      <c r="C8" s="76" t="s">
        <v>30</v>
      </c>
      <c r="D8" s="77"/>
      <c r="E8" s="78" t="str">
        <f>_xlfn.IFERROR((E7-D7)/D7,"自動計算")</f>
        <v>自動計算</v>
      </c>
      <c r="F8" s="79" t="str">
        <f>_xlfn.IFERROR((F7-D7)/D7,"自動計算")</f>
        <v>自動計算</v>
      </c>
      <c r="G8" s="80" t="str">
        <f>_xlfn.IFERROR((G7-D7)/D7,"自動計算")</f>
        <v>自動計算</v>
      </c>
      <c r="H8" s="80" t="str">
        <f>_xlfn.IFERROR((H7-D7)/D7,"自動計算")</f>
        <v>自動計算</v>
      </c>
      <c r="I8" s="80" t="str">
        <f>_xlfn.IFERROR((I7-D7)/D7,"自動計算")</f>
        <v>自動計算</v>
      </c>
    </row>
    <row r="9" spans="2:9" s="13" customFormat="1" ht="30" customHeight="1">
      <c r="B9" s="52"/>
      <c r="C9" s="81" t="s">
        <v>217</v>
      </c>
      <c r="D9" s="72"/>
      <c r="E9" s="73"/>
      <c r="F9" s="74"/>
      <c r="G9" s="75"/>
      <c r="H9" s="75"/>
      <c r="I9" s="75"/>
    </row>
    <row r="10" spans="2:9" s="13" customFormat="1" ht="30" customHeight="1">
      <c r="B10" s="52"/>
      <c r="C10" s="76" t="s">
        <v>234</v>
      </c>
      <c r="D10" s="82" t="str">
        <f aca="true" t="shared" si="0" ref="D10:I10">IF(AND(D7="",D9=""),"自動計算",D7-D9)</f>
        <v>自動計算</v>
      </c>
      <c r="E10" s="83" t="str">
        <f t="shared" si="0"/>
        <v>自動計算</v>
      </c>
      <c r="F10" s="84" t="str">
        <f t="shared" si="0"/>
        <v>自動計算</v>
      </c>
      <c r="G10" s="82" t="str">
        <f t="shared" si="0"/>
        <v>自動計算</v>
      </c>
      <c r="H10" s="82" t="str">
        <f t="shared" si="0"/>
        <v>自動計算</v>
      </c>
      <c r="I10" s="85" t="str">
        <f t="shared" si="0"/>
        <v>自動計算</v>
      </c>
    </row>
    <row r="11" spans="3:9" ht="30" customHeight="1">
      <c r="C11" s="76" t="s">
        <v>236</v>
      </c>
      <c r="D11" s="72"/>
      <c r="E11" s="73"/>
      <c r="F11" s="74"/>
      <c r="G11" s="75"/>
      <c r="H11" s="75"/>
      <c r="I11" s="75"/>
    </row>
    <row r="12" spans="3:9" ht="30" customHeight="1">
      <c r="C12" s="76" t="s">
        <v>238</v>
      </c>
      <c r="D12" s="72"/>
      <c r="E12" s="73"/>
      <c r="F12" s="74"/>
      <c r="G12" s="75"/>
      <c r="H12" s="75"/>
      <c r="I12" s="75"/>
    </row>
    <row r="13" spans="3:9" ht="30" customHeight="1">
      <c r="C13" s="76" t="s">
        <v>240</v>
      </c>
      <c r="D13" s="72"/>
      <c r="E13" s="73"/>
      <c r="F13" s="74"/>
      <c r="G13" s="75"/>
      <c r="H13" s="75"/>
      <c r="I13" s="75"/>
    </row>
    <row r="14" spans="3:9" ht="30" customHeight="1">
      <c r="C14" s="86" t="s">
        <v>242</v>
      </c>
      <c r="D14" s="87"/>
      <c r="E14" s="88"/>
      <c r="F14" s="89"/>
      <c r="G14" s="90"/>
      <c r="H14" s="90"/>
      <c r="I14" s="90"/>
    </row>
    <row r="15" spans="3:9" ht="30" customHeight="1">
      <c r="C15" s="91" t="s">
        <v>243</v>
      </c>
      <c r="D15" s="92" t="str">
        <f aca="true" t="shared" si="1" ref="D15:I15">IF(AND(D11="",D13="",D14=""),"自動計算",SUM(D11,D13,D14))</f>
        <v>自動計算</v>
      </c>
      <c r="E15" s="93" t="str">
        <f t="shared" si="1"/>
        <v>自動計算</v>
      </c>
      <c r="F15" s="94" t="str">
        <f t="shared" si="1"/>
        <v>自動計算</v>
      </c>
      <c r="G15" s="95" t="str">
        <f t="shared" si="1"/>
        <v>自動計算</v>
      </c>
      <c r="H15" s="95" t="str">
        <f t="shared" si="1"/>
        <v>自動計算</v>
      </c>
      <c r="I15" s="96" t="str">
        <f t="shared" si="1"/>
        <v>自動計算</v>
      </c>
    </row>
    <row r="16" spans="3:9" ht="30" customHeight="1">
      <c r="C16" s="97" t="s">
        <v>244</v>
      </c>
      <c r="D16" s="98"/>
      <c r="E16" s="99" t="str">
        <f>_xlfn.IFERROR((E15-D15)/D15,"自動計算")</f>
        <v>自動計算</v>
      </c>
      <c r="F16" s="100" t="str">
        <f>_xlfn.IFERROR((F15-D15)/D15,"自動計算")</f>
        <v>自動計算</v>
      </c>
      <c r="G16" s="101" t="str">
        <f>_xlfn.IFERROR((G15-D15)/D15,"自動計算")</f>
        <v>自動計算</v>
      </c>
      <c r="H16" s="101" t="str">
        <f>_xlfn.IFERROR((H15-D15)/D15,"自動計算")</f>
        <v>自動計算</v>
      </c>
      <c r="I16" s="102" t="str">
        <f>_xlfn.IFERROR((I15-D15)/D15,"自動計算")</f>
        <v>自動計算</v>
      </c>
    </row>
    <row r="17" spans="3:9" ht="30" customHeight="1">
      <c r="C17" s="103" t="s">
        <v>245</v>
      </c>
      <c r="D17" s="104" t="str">
        <f aca="true" t="shared" si="2" ref="D17:I17">_xlfn.IFERROR(D15/D19,"自動計算")</f>
        <v>自動計算</v>
      </c>
      <c r="E17" s="105" t="str">
        <f t="shared" si="2"/>
        <v>自動計算</v>
      </c>
      <c r="F17" s="106" t="str">
        <f t="shared" si="2"/>
        <v>自動計算</v>
      </c>
      <c r="G17" s="107" t="str">
        <f t="shared" si="2"/>
        <v>自動計算</v>
      </c>
      <c r="H17" s="107" t="str">
        <f t="shared" si="2"/>
        <v>自動計算</v>
      </c>
      <c r="I17" s="107" t="str">
        <f t="shared" si="2"/>
        <v>自動計算</v>
      </c>
    </row>
    <row r="18" spans="3:9" ht="30" customHeight="1">
      <c r="C18" s="108" t="s">
        <v>246</v>
      </c>
      <c r="D18" s="109"/>
      <c r="E18" s="110" t="str">
        <f>_xlfn.IFERROR((E17-D17)/D17,"自動計算")</f>
        <v>自動計算</v>
      </c>
      <c r="F18" s="111" t="str">
        <f>_xlfn.IFERROR((F17-D17)/D17,"自動計算")</f>
        <v>自動計算</v>
      </c>
      <c r="G18" s="112" t="str">
        <f>_xlfn.IFERROR((G17-D17)/D17,"自動計算")</f>
        <v>自動計算</v>
      </c>
      <c r="H18" s="112" t="str">
        <f>_xlfn.IFERROR((H17-D17)/D17,"自動計算")</f>
        <v>自動計算</v>
      </c>
      <c r="I18" s="112" t="str">
        <f>_xlfn.IFERROR((I17-D17)/D17,"自動計算")</f>
        <v>自動計算</v>
      </c>
    </row>
    <row r="19" spans="3:9" ht="30" customHeight="1">
      <c r="C19" s="113" t="s">
        <v>115</v>
      </c>
      <c r="D19" s="114"/>
      <c r="E19" s="115"/>
      <c r="F19" s="116"/>
      <c r="G19" s="117"/>
      <c r="H19" s="117"/>
      <c r="I19" s="117"/>
    </row>
    <row r="20" spans="3:9" ht="30" customHeight="1">
      <c r="C20" s="118" t="s">
        <v>41</v>
      </c>
      <c r="D20" s="119"/>
      <c r="E20" s="120"/>
      <c r="F20" s="121"/>
      <c r="G20" s="122"/>
      <c r="H20" s="122"/>
      <c r="I20" s="122"/>
    </row>
    <row r="21" spans="3:9" ht="30" customHeight="1">
      <c r="C21" s="91" t="s">
        <v>250</v>
      </c>
      <c r="D21" s="123" t="str">
        <f aca="true" t="shared" si="3" ref="D21:I21">_xlfn.IFERROR(D10/(D19*D20),"自動計算")</f>
        <v>自動計算</v>
      </c>
      <c r="E21" s="124" t="str">
        <f t="shared" si="3"/>
        <v>自動計算</v>
      </c>
      <c r="F21" s="125" t="str">
        <f t="shared" si="3"/>
        <v>自動計算</v>
      </c>
      <c r="G21" s="126" t="str">
        <f t="shared" si="3"/>
        <v>自動計算</v>
      </c>
      <c r="H21" s="126" t="str">
        <f t="shared" si="3"/>
        <v>自動計算</v>
      </c>
      <c r="I21" s="127" t="str">
        <f t="shared" si="3"/>
        <v>自動計算</v>
      </c>
    </row>
    <row r="22" spans="3:9" ht="30" customHeight="1">
      <c r="C22" s="97" t="s">
        <v>173</v>
      </c>
      <c r="D22" s="98"/>
      <c r="E22" s="99" t="str">
        <f>_xlfn.IFERROR((E21-$D21)/$D21,"自動計算")</f>
        <v>自動計算</v>
      </c>
      <c r="F22" s="100" t="str">
        <f>_xlfn.IFERROR((F21-$D21)/$D21,"自動計算")</f>
        <v>自動計算</v>
      </c>
      <c r="G22" s="101" t="str">
        <f>_xlfn.IFERROR((G21-$D21)/$D21,"自動計算")</f>
        <v>自動計算</v>
      </c>
      <c r="H22" s="101" t="str">
        <f>_xlfn.IFERROR((H21-$D21)/$D21,"自動計算")</f>
        <v>自動計算</v>
      </c>
      <c r="I22" s="102" t="str">
        <f>_xlfn.IFERROR((I21-$D21)/$D21,"自動計算")</f>
        <v>自動計算</v>
      </c>
    </row>
    <row r="23" spans="3:9" ht="30" customHeight="1">
      <c r="C23" s="91" t="s">
        <v>76</v>
      </c>
      <c r="D23" s="128"/>
      <c r="E23" s="129"/>
      <c r="F23" s="130"/>
      <c r="G23" s="131"/>
      <c r="H23" s="131"/>
      <c r="I23" s="132"/>
    </row>
    <row r="24" spans="3:9" ht="30" customHeight="1">
      <c r="C24" s="97" t="s">
        <v>237</v>
      </c>
      <c r="D24" s="98"/>
      <c r="E24" s="99" t="str">
        <f>_xlfn.IFERROR((E23-$D23)/$D23,"自動計算")</f>
        <v>自動計算</v>
      </c>
      <c r="F24" s="100" t="str">
        <f>_xlfn.IFERROR((F23-$D23)/$D23,"自動計算")</f>
        <v>自動計算</v>
      </c>
      <c r="G24" s="101" t="str">
        <f>_xlfn.IFERROR((G23-$D23)/$D23,"自動計算")</f>
        <v>自動計算</v>
      </c>
      <c r="H24" s="101" t="str">
        <f>_xlfn.IFERROR((H23-$D23)/$D23,"自動計算")</f>
        <v>自動計算</v>
      </c>
      <c r="I24" s="102" t="str">
        <f>_xlfn.IFERROR((I23-$D23)/$D23,"自動計算")</f>
        <v>自動計算</v>
      </c>
    </row>
    <row r="25" spans="3:9" ht="30" customHeight="1">
      <c r="C25" s="133" t="s">
        <v>251</v>
      </c>
      <c r="D25" s="134" t="str">
        <f aca="true" t="shared" si="4" ref="D25:I25">_xlfn.IFERROR(D23/D19,"自動計算")</f>
        <v>自動計算</v>
      </c>
      <c r="E25" s="135" t="str">
        <f t="shared" si="4"/>
        <v>自動計算</v>
      </c>
      <c r="F25" s="136" t="str">
        <f t="shared" si="4"/>
        <v>自動計算</v>
      </c>
      <c r="G25" s="137" t="str">
        <f t="shared" si="4"/>
        <v>自動計算</v>
      </c>
      <c r="H25" s="137" t="str">
        <f t="shared" si="4"/>
        <v>自動計算</v>
      </c>
      <c r="I25" s="137" t="str">
        <f t="shared" si="4"/>
        <v>自動計算</v>
      </c>
    </row>
    <row r="26" spans="3:9" ht="30" customHeight="1">
      <c r="C26" s="138" t="s">
        <v>253</v>
      </c>
      <c r="D26" s="109"/>
      <c r="E26" s="139" t="str">
        <f>_xlfn.IFERROR((E25-$D25)/$D25,"自動計算")</f>
        <v>自動計算</v>
      </c>
      <c r="F26" s="111" t="str">
        <f>_xlfn.IFERROR((F25-$D25)/$D25,"自動計算")</f>
        <v>自動計算</v>
      </c>
      <c r="G26" s="112" t="str">
        <f>_xlfn.IFERROR((G25-$D25)/$D25,"自動計算")</f>
        <v>自動計算</v>
      </c>
      <c r="H26" s="112" t="str">
        <f>_xlfn.IFERROR((H25-$D25)/$D25,"自動計算")</f>
        <v>自動計算</v>
      </c>
      <c r="I26" s="112" t="str">
        <f>_xlfn.IFERROR((I25-$D25)/$D25,"自動計算")</f>
        <v>自動計算</v>
      </c>
    </row>
    <row r="27" spans="3:9" ht="128.25" customHeight="1">
      <c r="C27" s="353" t="s">
        <v>254</v>
      </c>
      <c r="D27" s="353"/>
      <c r="E27" s="353"/>
      <c r="F27" s="353"/>
      <c r="G27" s="353"/>
      <c r="H27" s="353"/>
      <c r="I27" s="353"/>
    </row>
    <row r="29" spans="2:9" s="13" customFormat="1" ht="13.5">
      <c r="B29" s="52"/>
      <c r="C29" s="52"/>
      <c r="D29" s="53"/>
      <c r="E29" s="53"/>
      <c r="F29" s="53"/>
      <c r="G29" s="53"/>
      <c r="H29" s="53"/>
      <c r="I29" s="53"/>
    </row>
    <row r="30" spans="2:9" s="13" customFormat="1" ht="13.5">
      <c r="B30" s="52"/>
      <c r="C30" s="52"/>
      <c r="D30" s="53"/>
      <c r="E30" s="53"/>
      <c r="F30" s="53"/>
      <c r="G30" s="53"/>
      <c r="H30" s="53"/>
      <c r="I30" s="53"/>
    </row>
    <row r="31" ht="22.5" customHeight="1"/>
  </sheetData>
  <sheetProtection formatCells="0" formatColumns="0" formatRows="0" insertColumns="0" insertRows="0" insertHyperlinks="0" deleteColumns="0" deleteRows="0" selectLockedCells="1" sort="0" autoFilter="0" pivotTables="0"/>
  <mergeCells count="1">
    <mergeCell ref="C27:I27"/>
  </mergeCells>
  <conditionalFormatting sqref="D6:I6">
    <cfRule type="cellIs" priority="1" dxfId="0" operator="equal" stopIfTrue="1">
      <formula>"［　年　月］"</formula>
    </cfRule>
  </conditionalFormatting>
  <conditionalFormatting sqref="D7:I7">
    <cfRule type="cellIs" priority="2" dxfId="0" operator="equal" stopIfTrue="1">
      <formula>""</formula>
    </cfRule>
  </conditionalFormatting>
  <conditionalFormatting sqref="D9:I14 D19:I20 D23:I23">
    <cfRule type="cellIs" priority="3" dxfId="0" operator="equal" stopIfTrue="1">
      <formula>""</formula>
    </cfRule>
  </conditionalFormatting>
  <printOptions horizontalCentered="1"/>
  <pageMargins left="0.7874015748031497" right="0.3937007874015748" top="0.7874015748031497" bottom="0.7874015748031497" header="0.5118110236220472" footer="0.5118110236220472"/>
  <pageSetup blackAndWhite="1" cellComments="asDisplayed" firstPageNumber="0" useFirstPageNumber="1" fitToHeight="1" fitToWidth="1"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sheetPr>
    <tabColor indexed="18"/>
  </sheetPr>
  <dimension ref="B1:P65"/>
  <sheetViews>
    <sheetView view="pageBreakPreview" zoomScaleSheetLayoutView="100" zoomScalePageLayoutView="0" workbookViewId="0" topLeftCell="B14">
      <selection activeCell="C17" sqref="C17"/>
    </sheetView>
  </sheetViews>
  <sheetFormatPr defaultColWidth="9.00390625" defaultRowHeight="13.5"/>
  <cols>
    <col min="1" max="1" width="2.25390625" style="13" customWidth="1"/>
    <col min="2" max="2" width="2.25390625" style="140" customWidth="1"/>
    <col min="3" max="3" width="25.00390625" style="140" customWidth="1"/>
    <col min="4" max="5" width="14.875" style="140" customWidth="1"/>
    <col min="6" max="6" width="5.625" style="13" customWidth="1"/>
    <col min="7" max="7" width="14.875" style="140" customWidth="1"/>
    <col min="8" max="13" width="2.25390625" style="140" customWidth="1"/>
    <col min="14" max="14" width="54.50390625" style="140" customWidth="1"/>
    <col min="15" max="15" width="9.00390625" style="13" bestFit="1" customWidth="1"/>
    <col min="16" max="16384" width="9.00390625" style="13" customWidth="1"/>
  </cols>
  <sheetData>
    <row r="1" ht="13.5">
      <c r="B1" s="140" t="s">
        <v>255</v>
      </c>
    </row>
    <row r="2" spans="2:16" s="141" customFormat="1" ht="13.5" customHeight="1">
      <c r="B2" s="142" t="s">
        <v>258</v>
      </c>
      <c r="C2" s="143"/>
      <c r="D2" s="143"/>
      <c r="E2" s="143"/>
      <c r="F2" s="143"/>
      <c r="G2" s="143"/>
      <c r="H2" s="143"/>
      <c r="I2" s="143"/>
      <c r="J2" s="143"/>
      <c r="K2" s="143"/>
      <c r="L2" s="143"/>
      <c r="M2" s="143"/>
      <c r="N2" s="143"/>
      <c r="P2" s="144"/>
    </row>
    <row r="3" spans="2:16" s="141" customFormat="1" ht="6" customHeight="1">
      <c r="B3" s="140"/>
      <c r="C3" s="143"/>
      <c r="D3" s="143"/>
      <c r="E3" s="143"/>
      <c r="F3" s="143"/>
      <c r="G3" s="143"/>
      <c r="H3" s="143"/>
      <c r="I3" s="143"/>
      <c r="J3" s="143"/>
      <c r="K3" s="143"/>
      <c r="L3" s="143"/>
      <c r="M3" s="143"/>
      <c r="N3" s="143"/>
      <c r="P3" s="144"/>
    </row>
    <row r="4" ht="16.5" customHeight="1">
      <c r="B4" s="145" t="s">
        <v>260</v>
      </c>
    </row>
    <row r="5" spans="2:14" s="141" customFormat="1" ht="11.25" customHeight="1">
      <c r="B5" s="368" t="s">
        <v>263</v>
      </c>
      <c r="C5" s="368"/>
      <c r="D5" s="368"/>
      <c r="E5" s="143"/>
      <c r="F5" s="143"/>
      <c r="G5" s="143"/>
      <c r="H5" s="143"/>
      <c r="I5" s="143"/>
      <c r="J5" s="143"/>
      <c r="K5" s="143"/>
      <c r="L5" s="143"/>
      <c r="M5" s="143"/>
      <c r="N5" s="143"/>
    </row>
    <row r="6" spans="2:14" s="141" customFormat="1" ht="12" customHeight="1">
      <c r="B6" s="368"/>
      <c r="C6" s="368"/>
      <c r="D6" s="368"/>
      <c r="E6" s="143"/>
      <c r="F6" s="143"/>
      <c r="G6" s="143"/>
      <c r="H6" s="143"/>
      <c r="I6" s="143"/>
      <c r="J6" s="147"/>
      <c r="K6" s="147"/>
      <c r="L6" s="147"/>
      <c r="M6" s="147"/>
      <c r="N6" s="148" t="s">
        <v>265</v>
      </c>
    </row>
    <row r="7" spans="2:14" s="141" customFormat="1" ht="39.75" customHeight="1">
      <c r="B7" s="143"/>
      <c r="C7" s="149" t="s">
        <v>233</v>
      </c>
      <c r="D7" s="150" t="s">
        <v>266</v>
      </c>
      <c r="E7" s="150" t="s">
        <v>1</v>
      </c>
      <c r="F7" s="150" t="s">
        <v>3</v>
      </c>
      <c r="G7" s="151" t="s">
        <v>267</v>
      </c>
      <c r="H7" s="369" t="s">
        <v>269</v>
      </c>
      <c r="I7" s="370"/>
      <c r="J7" s="370"/>
      <c r="K7" s="370"/>
      <c r="L7" s="370"/>
      <c r="M7" s="370"/>
      <c r="N7" s="370"/>
    </row>
    <row r="8" spans="2:14" s="141" customFormat="1" ht="33.75" customHeight="1">
      <c r="B8" s="143"/>
      <c r="C8" s="153" t="s">
        <v>270</v>
      </c>
      <c r="D8" s="154"/>
      <c r="E8" s="155"/>
      <c r="F8" s="156">
        <v>0.5</v>
      </c>
      <c r="G8" s="157">
        <f aca="true" t="shared" si="0" ref="G8:G15">ROUNDDOWN(E8*F8,0)</f>
        <v>0</v>
      </c>
      <c r="H8" s="365"/>
      <c r="I8" s="365"/>
      <c r="J8" s="365"/>
      <c r="K8" s="365"/>
      <c r="L8" s="365"/>
      <c r="M8" s="365"/>
      <c r="N8" s="365"/>
    </row>
    <row r="9" spans="2:14" s="141" customFormat="1" ht="33.75" customHeight="1">
      <c r="B9" s="143"/>
      <c r="C9" s="153" t="s">
        <v>272</v>
      </c>
      <c r="D9" s="154"/>
      <c r="E9" s="155"/>
      <c r="F9" s="156">
        <v>0.5</v>
      </c>
      <c r="G9" s="157">
        <f t="shared" si="0"/>
        <v>0</v>
      </c>
      <c r="H9" s="365"/>
      <c r="I9" s="365"/>
      <c r="J9" s="365"/>
      <c r="K9" s="365"/>
      <c r="L9" s="365"/>
      <c r="M9" s="365"/>
      <c r="N9" s="365"/>
    </row>
    <row r="10" spans="2:14" s="141" customFormat="1" ht="33.75" customHeight="1">
      <c r="B10" s="143"/>
      <c r="C10" s="153" t="s">
        <v>274</v>
      </c>
      <c r="D10" s="154"/>
      <c r="E10" s="155"/>
      <c r="F10" s="156">
        <v>0.5</v>
      </c>
      <c r="G10" s="157">
        <f t="shared" si="0"/>
        <v>0</v>
      </c>
      <c r="H10" s="365"/>
      <c r="I10" s="365"/>
      <c r="J10" s="365"/>
      <c r="K10" s="365"/>
      <c r="L10" s="365"/>
      <c r="M10" s="365"/>
      <c r="N10" s="365"/>
    </row>
    <row r="11" spans="2:14" s="141" customFormat="1" ht="33.75" customHeight="1">
      <c r="B11" s="159"/>
      <c r="C11" s="160" t="s">
        <v>17</v>
      </c>
      <c r="D11" s="154"/>
      <c r="E11" s="155"/>
      <c r="F11" s="156">
        <v>0.5</v>
      </c>
      <c r="G11" s="157">
        <f t="shared" si="0"/>
        <v>0</v>
      </c>
      <c r="H11" s="365"/>
      <c r="I11" s="365"/>
      <c r="J11" s="365"/>
      <c r="K11" s="365"/>
      <c r="L11" s="365"/>
      <c r="M11" s="365"/>
      <c r="N11" s="365"/>
    </row>
    <row r="12" spans="2:14" s="141" customFormat="1" ht="33.75" customHeight="1">
      <c r="B12" s="143"/>
      <c r="C12" s="153" t="s">
        <v>103</v>
      </c>
      <c r="D12" s="154"/>
      <c r="E12" s="155"/>
      <c r="F12" s="156">
        <v>0.5</v>
      </c>
      <c r="G12" s="157">
        <f t="shared" si="0"/>
        <v>0</v>
      </c>
      <c r="H12" s="365"/>
      <c r="I12" s="365"/>
      <c r="J12" s="365"/>
      <c r="K12" s="365"/>
      <c r="L12" s="365"/>
      <c r="M12" s="365"/>
      <c r="N12" s="365"/>
    </row>
    <row r="13" spans="2:14" s="141" customFormat="1" ht="33.75" customHeight="1">
      <c r="B13" s="143"/>
      <c r="C13" s="153" t="s">
        <v>210</v>
      </c>
      <c r="D13" s="154"/>
      <c r="E13" s="155"/>
      <c r="F13" s="156">
        <v>0.5</v>
      </c>
      <c r="G13" s="157">
        <f t="shared" si="0"/>
        <v>0</v>
      </c>
      <c r="H13" s="365"/>
      <c r="I13" s="365"/>
      <c r="J13" s="365"/>
      <c r="K13" s="365"/>
      <c r="L13" s="365"/>
      <c r="M13" s="365"/>
      <c r="N13" s="365"/>
    </row>
    <row r="14" spans="2:14" s="141" customFormat="1" ht="33.75" customHeight="1">
      <c r="B14" s="143"/>
      <c r="C14" s="153" t="s">
        <v>277</v>
      </c>
      <c r="D14" s="154"/>
      <c r="E14" s="155"/>
      <c r="F14" s="156">
        <v>0.5</v>
      </c>
      <c r="G14" s="157">
        <f t="shared" si="0"/>
        <v>0</v>
      </c>
      <c r="H14" s="365"/>
      <c r="I14" s="365"/>
      <c r="J14" s="365"/>
      <c r="K14" s="365"/>
      <c r="L14" s="365"/>
      <c r="M14" s="365"/>
      <c r="N14" s="365"/>
    </row>
    <row r="15" spans="2:14" s="141" customFormat="1" ht="33.75" customHeight="1">
      <c r="B15" s="143"/>
      <c r="C15" s="161" t="s">
        <v>278</v>
      </c>
      <c r="D15" s="162"/>
      <c r="E15" s="163"/>
      <c r="F15" s="164">
        <v>0.5</v>
      </c>
      <c r="G15" s="165">
        <f t="shared" si="0"/>
        <v>0</v>
      </c>
      <c r="H15" s="366"/>
      <c r="I15" s="366"/>
      <c r="J15" s="366"/>
      <c r="K15" s="366"/>
      <c r="L15" s="366"/>
      <c r="M15" s="366"/>
      <c r="N15" s="366"/>
    </row>
    <row r="16" spans="2:14" s="141" customFormat="1" ht="33.75" customHeight="1">
      <c r="B16" s="143"/>
      <c r="C16" s="167" t="s">
        <v>280</v>
      </c>
      <c r="D16" s="168">
        <f>SUM(D8:D15)</f>
        <v>0</v>
      </c>
      <c r="E16" s="169">
        <f>SUM(E8:E15)</f>
        <v>0</v>
      </c>
      <c r="F16" s="170"/>
      <c r="G16" s="169">
        <f>SUM(G8:G15)</f>
        <v>0</v>
      </c>
      <c r="H16" s="367"/>
      <c r="I16" s="367"/>
      <c r="J16" s="367"/>
      <c r="K16" s="367"/>
      <c r="L16" s="367"/>
      <c r="M16" s="367"/>
      <c r="N16" s="367"/>
    </row>
    <row r="17" spans="2:14" s="141" customFormat="1" ht="33.75" customHeight="1">
      <c r="B17" s="143"/>
      <c r="C17" s="171" t="s">
        <v>470</v>
      </c>
      <c r="D17" s="172"/>
      <c r="E17" s="173"/>
      <c r="F17" s="170">
        <f>1/4</f>
        <v>0.25</v>
      </c>
      <c r="G17" s="169">
        <f>ROUNDDOWN(E17*F17,0)</f>
        <v>0</v>
      </c>
      <c r="H17" s="367"/>
      <c r="I17" s="367"/>
      <c r="J17" s="367"/>
      <c r="K17" s="367"/>
      <c r="L17" s="367"/>
      <c r="M17" s="367"/>
      <c r="N17" s="367"/>
    </row>
    <row r="18" spans="2:14" s="141" customFormat="1" ht="33.75" customHeight="1">
      <c r="B18" s="143"/>
      <c r="C18" s="167" t="s">
        <v>283</v>
      </c>
      <c r="D18" s="168">
        <f>SUM(D8,D11,D12,D17)</f>
        <v>0</v>
      </c>
      <c r="E18" s="168">
        <f>SUM(E8,E11,E12,E17)</f>
        <v>0</v>
      </c>
      <c r="F18" s="170"/>
      <c r="G18" s="174" t="str">
        <f>IF((E19/2)&lt;E18,"判定：適","判定：不適")</f>
        <v>判定：不適</v>
      </c>
      <c r="H18" s="355" t="s">
        <v>129</v>
      </c>
      <c r="I18" s="355"/>
      <c r="J18" s="355"/>
      <c r="K18" s="355"/>
      <c r="L18" s="355"/>
      <c r="M18" s="355"/>
      <c r="N18" s="355"/>
    </row>
    <row r="19" spans="2:14" s="141" customFormat="1" ht="33.75" customHeight="1">
      <c r="B19" s="143"/>
      <c r="C19" s="175" t="s">
        <v>284</v>
      </c>
      <c r="D19" s="176">
        <f>ROUNDDOWN(SUM(D16,D17),0)</f>
        <v>0</v>
      </c>
      <c r="E19" s="176">
        <f>ROUNDDOWN(SUM(E16,E17),0)</f>
        <v>0</v>
      </c>
      <c r="F19" s="177"/>
      <c r="G19" s="176">
        <f>MIN(4500000,ROUNDDOWN(SUM(G16:G17),-3))</f>
        <v>0</v>
      </c>
      <c r="H19" s="356" t="s">
        <v>285</v>
      </c>
      <c r="I19" s="357"/>
      <c r="J19" s="357"/>
      <c r="K19" s="357"/>
      <c r="L19" s="357"/>
      <c r="M19" s="357"/>
      <c r="N19" s="357"/>
    </row>
    <row r="20" spans="2:14" s="141" customFormat="1" ht="120" customHeight="1">
      <c r="B20" s="143"/>
      <c r="C20" s="358" t="s">
        <v>273</v>
      </c>
      <c r="D20" s="358"/>
      <c r="E20" s="358"/>
      <c r="F20" s="358"/>
      <c r="G20" s="358"/>
      <c r="H20" s="358"/>
      <c r="I20" s="358"/>
      <c r="J20" s="358"/>
      <c r="K20" s="358"/>
      <c r="L20" s="358"/>
      <c r="M20" s="358"/>
      <c r="N20" s="358"/>
    </row>
    <row r="21" spans="2:3" ht="22.5" customHeight="1">
      <c r="B21" s="140" t="s">
        <v>287</v>
      </c>
      <c r="C21" s="141"/>
    </row>
    <row r="22" spans="3:14" ht="23.25" customHeight="1">
      <c r="C22" s="178" t="s">
        <v>288</v>
      </c>
      <c r="D22" s="179"/>
      <c r="E22" s="179"/>
      <c r="F22" s="180"/>
      <c r="G22" s="179"/>
      <c r="H22" s="179"/>
      <c r="I22" s="179"/>
      <c r="J22" s="179"/>
      <c r="K22" s="179"/>
      <c r="L22" s="179"/>
      <c r="M22" s="179"/>
      <c r="N22" s="181"/>
    </row>
    <row r="23" spans="3:14" ht="21.75" customHeight="1">
      <c r="C23" s="359" t="s">
        <v>291</v>
      </c>
      <c r="D23" s="360"/>
      <c r="E23" s="360"/>
      <c r="F23" s="360"/>
      <c r="G23" s="360"/>
      <c r="H23" s="360"/>
      <c r="I23" s="360"/>
      <c r="J23" s="360"/>
      <c r="K23" s="360"/>
      <c r="L23" s="360"/>
      <c r="M23" s="360"/>
      <c r="N23" s="361"/>
    </row>
    <row r="24" spans="3:14" ht="21.75" customHeight="1">
      <c r="C24" s="362" t="s">
        <v>294</v>
      </c>
      <c r="D24" s="363"/>
      <c r="E24" s="363"/>
      <c r="F24" s="363"/>
      <c r="G24" s="363"/>
      <c r="H24" s="363"/>
      <c r="I24" s="363"/>
      <c r="J24" s="363"/>
      <c r="K24" s="363"/>
      <c r="L24" s="363"/>
      <c r="M24" s="363"/>
      <c r="N24" s="364"/>
    </row>
    <row r="25" spans="3:14" ht="21.75" customHeight="1">
      <c r="C25" s="362" t="s">
        <v>227</v>
      </c>
      <c r="D25" s="363"/>
      <c r="E25" s="363"/>
      <c r="F25" s="363"/>
      <c r="G25" s="363"/>
      <c r="H25" s="363"/>
      <c r="I25" s="363"/>
      <c r="J25" s="363"/>
      <c r="K25" s="363"/>
      <c r="L25" s="363"/>
      <c r="M25" s="363"/>
      <c r="N25" s="364"/>
    </row>
    <row r="26" spans="3:14" ht="21.75" customHeight="1">
      <c r="C26" s="182" t="s">
        <v>223</v>
      </c>
      <c r="D26" s="183"/>
      <c r="E26" s="183"/>
      <c r="F26" s="183"/>
      <c r="G26" s="183"/>
      <c r="H26" s="183"/>
      <c r="I26" s="183"/>
      <c r="J26" s="183"/>
      <c r="K26" s="183"/>
      <c r="L26" s="183"/>
      <c r="M26" s="183"/>
      <c r="N26" s="184"/>
    </row>
    <row r="27" spans="3:14" ht="21.75" customHeight="1">
      <c r="C27" s="354" t="s">
        <v>295</v>
      </c>
      <c r="D27" s="354"/>
      <c r="E27" s="354"/>
      <c r="F27" s="354"/>
      <c r="G27" s="354"/>
      <c r="H27" s="354"/>
      <c r="I27" s="354"/>
      <c r="J27" s="354"/>
      <c r="K27" s="354"/>
      <c r="L27" s="354"/>
      <c r="M27" s="354"/>
      <c r="N27" s="354"/>
    </row>
    <row r="28" ht="13.5">
      <c r="C28" s="141"/>
    </row>
    <row r="29" ht="13.5">
      <c r="C29" s="141"/>
    </row>
    <row r="30" ht="13.5">
      <c r="C30" s="141"/>
    </row>
    <row r="63" ht="13.5">
      <c r="B63" s="140">
        <v>44198</v>
      </c>
    </row>
    <row r="64" ht="13.5">
      <c r="B64" s="185">
        <v>44230</v>
      </c>
    </row>
    <row r="65" ht="13.5">
      <c r="B65" s="185"/>
    </row>
  </sheetData>
  <sheetProtection/>
  <mergeCells count="19">
    <mergeCell ref="B5:D6"/>
    <mergeCell ref="H7:N7"/>
    <mergeCell ref="H8:N8"/>
    <mergeCell ref="H9:N9"/>
    <mergeCell ref="H10:N10"/>
    <mergeCell ref="H11:N11"/>
    <mergeCell ref="H12:N12"/>
    <mergeCell ref="H13:N13"/>
    <mergeCell ref="H14:N14"/>
    <mergeCell ref="H15:N15"/>
    <mergeCell ref="H16:N16"/>
    <mergeCell ref="H17:N17"/>
    <mergeCell ref="C27:N27"/>
    <mergeCell ref="H18:N18"/>
    <mergeCell ref="H19:N19"/>
    <mergeCell ref="C20:N20"/>
    <mergeCell ref="C23:N23"/>
    <mergeCell ref="C24:N24"/>
    <mergeCell ref="C25:N25"/>
  </mergeCells>
  <conditionalFormatting sqref="D8:E15 H8:N15 D17:E17 H17:N17">
    <cfRule type="cellIs" priority="1" dxfId="0" operator="equal" stopIfTrue="1">
      <formula>""</formula>
    </cfRule>
  </conditionalFormatting>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horizontalDpi="600" verticalDpi="600" orientation="landscape" paperSize="9" scale="85" r:id="rId2"/>
  <rowBreaks count="1" manualBreakCount="1">
    <brk id="20" min="1" max="13" man="1"/>
  </rowBreaks>
  <legacyDrawing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B1:AN67"/>
  <sheetViews>
    <sheetView view="pageBreakPreview" zoomScale="87" zoomScaleSheetLayoutView="87" zoomScalePageLayoutView="0" workbookViewId="0" topLeftCell="A1">
      <selection activeCell="AM10" sqref="AM10"/>
    </sheetView>
  </sheetViews>
  <sheetFormatPr defaultColWidth="9.00390625" defaultRowHeight="13.5"/>
  <cols>
    <col min="1" max="1" width="2.25390625" style="40" customWidth="1"/>
    <col min="2" max="10" width="2.25390625" style="186" customWidth="1"/>
    <col min="11" max="11" width="5.125" style="186" customWidth="1"/>
    <col min="12" max="36" width="2.25390625" style="186" customWidth="1"/>
    <col min="37" max="37" width="2.50390625" style="186" customWidth="1"/>
    <col min="38" max="38" width="9.00390625" style="40" bestFit="1" customWidth="1"/>
    <col min="39" max="16384" width="9.00390625" style="40" customWidth="1"/>
  </cols>
  <sheetData>
    <row r="1" ht="13.5">
      <c r="B1" s="186" t="s">
        <v>296</v>
      </c>
    </row>
    <row r="2" spans="2:37" s="41" customFormat="1" ht="13.5" customHeight="1">
      <c r="B2" s="187" t="s">
        <v>297</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2:37" s="42" customFormat="1" ht="13.5" customHeight="1">
      <c r="B3" s="186"/>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ht="16.5" customHeight="1">
      <c r="B4" s="190" t="s">
        <v>260</v>
      </c>
    </row>
    <row r="5" spans="2:37" s="41" customFormat="1" ht="16.5" customHeight="1">
      <c r="B5" s="374" t="s">
        <v>75</v>
      </c>
      <c r="C5" s="374"/>
      <c r="D5" s="374"/>
      <c r="E5" s="374"/>
      <c r="F5" s="374"/>
      <c r="G5" s="374"/>
      <c r="H5" s="374"/>
      <c r="I5" s="374"/>
      <c r="J5" s="374"/>
      <c r="K5" s="374"/>
      <c r="L5" s="374"/>
      <c r="M5" s="374"/>
      <c r="N5" s="374"/>
      <c r="O5" s="374"/>
      <c r="P5" s="188"/>
      <c r="Q5" s="188"/>
      <c r="R5" s="188"/>
      <c r="S5" s="188"/>
      <c r="T5" s="188"/>
      <c r="U5" s="188"/>
      <c r="V5" s="188"/>
      <c r="W5" s="188"/>
      <c r="X5" s="188"/>
      <c r="Y5" s="188"/>
      <c r="Z5" s="188"/>
      <c r="AA5" s="188"/>
      <c r="AB5" s="188"/>
      <c r="AC5" s="188"/>
      <c r="AD5" s="188"/>
      <c r="AE5" s="188"/>
      <c r="AF5" s="188"/>
      <c r="AG5" s="188"/>
      <c r="AH5" s="188"/>
      <c r="AI5" s="188"/>
      <c r="AJ5" s="188"/>
      <c r="AK5" s="188"/>
    </row>
    <row r="6" spans="2:37" s="41" customFormat="1" ht="16.5" customHeight="1">
      <c r="B6" s="374"/>
      <c r="C6" s="374"/>
      <c r="D6" s="374"/>
      <c r="E6" s="374"/>
      <c r="F6" s="374"/>
      <c r="G6" s="374"/>
      <c r="H6" s="374"/>
      <c r="I6" s="374"/>
      <c r="J6" s="374"/>
      <c r="K6" s="374"/>
      <c r="L6" s="374"/>
      <c r="M6" s="374"/>
      <c r="N6" s="374"/>
      <c r="O6" s="374"/>
      <c r="P6" s="188"/>
      <c r="Q6" s="188"/>
      <c r="R6" s="188"/>
      <c r="S6" s="188"/>
      <c r="T6" s="188"/>
      <c r="U6" s="188"/>
      <c r="V6" s="188"/>
      <c r="W6" s="188"/>
      <c r="X6" s="188"/>
      <c r="Y6" s="188"/>
      <c r="Z6" s="188"/>
      <c r="AA6" s="188"/>
      <c r="AB6" s="188"/>
      <c r="AC6" s="188"/>
      <c r="AD6" s="188"/>
      <c r="AE6" s="188"/>
      <c r="AF6" s="188"/>
      <c r="AG6" s="191"/>
      <c r="AH6" s="191"/>
      <c r="AI6" s="191"/>
      <c r="AJ6" s="191"/>
      <c r="AK6" s="192" t="s">
        <v>299</v>
      </c>
    </row>
    <row r="7" spans="2:37" s="41" customFormat="1" ht="16.5" customHeight="1">
      <c r="B7" s="188"/>
      <c r="C7" s="371" t="s">
        <v>300</v>
      </c>
      <c r="D7" s="371"/>
      <c r="E7" s="371"/>
      <c r="F7" s="371"/>
      <c r="G7" s="371"/>
      <c r="H7" s="371"/>
      <c r="I7" s="371"/>
      <c r="J7" s="371"/>
      <c r="K7" s="371"/>
      <c r="L7" s="371" t="s">
        <v>301</v>
      </c>
      <c r="M7" s="371"/>
      <c r="N7" s="371"/>
      <c r="O7" s="371"/>
      <c r="P7" s="371"/>
      <c r="Q7" s="371"/>
      <c r="R7" s="371"/>
      <c r="S7" s="371"/>
      <c r="T7" s="371" t="s">
        <v>302</v>
      </c>
      <c r="U7" s="371"/>
      <c r="V7" s="371"/>
      <c r="W7" s="371"/>
      <c r="X7" s="371"/>
      <c r="Y7" s="371"/>
      <c r="Z7" s="371"/>
      <c r="AA7" s="371"/>
      <c r="AB7" s="371"/>
      <c r="AC7" s="371"/>
      <c r="AD7" s="371"/>
      <c r="AE7" s="371"/>
      <c r="AF7" s="371"/>
      <c r="AG7" s="371"/>
      <c r="AH7" s="371"/>
      <c r="AI7" s="371"/>
      <c r="AJ7" s="371"/>
      <c r="AK7" s="371"/>
    </row>
    <row r="8" spans="2:37" s="41" customFormat="1" ht="16.5" customHeight="1">
      <c r="B8" s="188"/>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row>
    <row r="9" spans="2:37" s="41" customFormat="1" ht="31.5" customHeight="1">
      <c r="B9" s="188"/>
      <c r="C9" s="371" t="s">
        <v>167</v>
      </c>
      <c r="D9" s="371"/>
      <c r="E9" s="371"/>
      <c r="F9" s="371"/>
      <c r="G9" s="371"/>
      <c r="H9" s="371"/>
      <c r="I9" s="371"/>
      <c r="J9" s="371"/>
      <c r="K9" s="371"/>
      <c r="L9" s="383"/>
      <c r="M9" s="383"/>
      <c r="N9" s="383"/>
      <c r="O9" s="383"/>
      <c r="P9" s="383"/>
      <c r="Q9" s="383"/>
      <c r="R9" s="383"/>
      <c r="S9" s="383"/>
      <c r="T9" s="384"/>
      <c r="U9" s="384"/>
      <c r="V9" s="384"/>
      <c r="W9" s="384"/>
      <c r="X9" s="384"/>
      <c r="Y9" s="384"/>
      <c r="Z9" s="384"/>
      <c r="AA9" s="384"/>
      <c r="AB9" s="384"/>
      <c r="AC9" s="384"/>
      <c r="AD9" s="384"/>
      <c r="AE9" s="384"/>
      <c r="AF9" s="384"/>
      <c r="AG9" s="384"/>
      <c r="AH9" s="384"/>
      <c r="AI9" s="384"/>
      <c r="AJ9" s="384"/>
      <c r="AK9" s="384"/>
    </row>
    <row r="10" spans="2:37" s="41" customFormat="1" ht="31.5" customHeight="1">
      <c r="B10" s="188"/>
      <c r="C10" s="371" t="s">
        <v>303</v>
      </c>
      <c r="D10" s="371"/>
      <c r="E10" s="371"/>
      <c r="F10" s="371"/>
      <c r="G10" s="371"/>
      <c r="H10" s="371"/>
      <c r="I10" s="371"/>
      <c r="J10" s="371"/>
      <c r="K10" s="371"/>
      <c r="L10" s="383"/>
      <c r="M10" s="383"/>
      <c r="N10" s="383"/>
      <c r="O10" s="383"/>
      <c r="P10" s="383"/>
      <c r="Q10" s="383"/>
      <c r="R10" s="383"/>
      <c r="S10" s="383"/>
      <c r="T10" s="384"/>
      <c r="U10" s="384"/>
      <c r="V10" s="384"/>
      <c r="W10" s="384"/>
      <c r="X10" s="384"/>
      <c r="Y10" s="384"/>
      <c r="Z10" s="384"/>
      <c r="AA10" s="384"/>
      <c r="AB10" s="384"/>
      <c r="AC10" s="384"/>
      <c r="AD10" s="384"/>
      <c r="AE10" s="384"/>
      <c r="AF10" s="384"/>
      <c r="AG10" s="384"/>
      <c r="AH10" s="384"/>
      <c r="AI10" s="384"/>
      <c r="AJ10" s="384"/>
      <c r="AK10" s="384"/>
    </row>
    <row r="11" spans="2:37" s="41" customFormat="1" ht="31.5" customHeight="1">
      <c r="B11" s="188"/>
      <c r="C11" s="371" t="s">
        <v>249</v>
      </c>
      <c r="D11" s="371"/>
      <c r="E11" s="371"/>
      <c r="F11" s="371"/>
      <c r="G11" s="371"/>
      <c r="H11" s="371"/>
      <c r="I11" s="371"/>
      <c r="J11" s="371"/>
      <c r="K11" s="371"/>
      <c r="L11" s="383"/>
      <c r="M11" s="383"/>
      <c r="N11" s="383"/>
      <c r="O11" s="383"/>
      <c r="P11" s="383"/>
      <c r="Q11" s="383"/>
      <c r="R11" s="383"/>
      <c r="S11" s="383"/>
      <c r="T11" s="384"/>
      <c r="U11" s="384"/>
      <c r="V11" s="384"/>
      <c r="W11" s="384"/>
      <c r="X11" s="384"/>
      <c r="Y11" s="384"/>
      <c r="Z11" s="384"/>
      <c r="AA11" s="384"/>
      <c r="AB11" s="384"/>
      <c r="AC11" s="384"/>
      <c r="AD11" s="384"/>
      <c r="AE11" s="384"/>
      <c r="AF11" s="384"/>
      <c r="AG11" s="384"/>
      <c r="AH11" s="384"/>
      <c r="AI11" s="384"/>
      <c r="AJ11" s="384"/>
      <c r="AK11" s="384"/>
    </row>
    <row r="12" spans="2:39" s="41" customFormat="1" ht="31.5" customHeight="1">
      <c r="B12" s="188"/>
      <c r="C12" s="377" t="s">
        <v>305</v>
      </c>
      <c r="D12" s="377"/>
      <c r="E12" s="377"/>
      <c r="F12" s="377"/>
      <c r="G12" s="377"/>
      <c r="H12" s="377"/>
      <c r="I12" s="377"/>
      <c r="J12" s="377"/>
      <c r="K12" s="377"/>
      <c r="L12" s="378"/>
      <c r="M12" s="378"/>
      <c r="N12" s="378"/>
      <c r="O12" s="378"/>
      <c r="P12" s="378"/>
      <c r="Q12" s="378"/>
      <c r="R12" s="378"/>
      <c r="S12" s="378"/>
      <c r="T12" s="379"/>
      <c r="U12" s="379"/>
      <c r="V12" s="379"/>
      <c r="W12" s="379"/>
      <c r="X12" s="379"/>
      <c r="Y12" s="379"/>
      <c r="Z12" s="379"/>
      <c r="AA12" s="379"/>
      <c r="AB12" s="379"/>
      <c r="AC12" s="379"/>
      <c r="AD12" s="379"/>
      <c r="AE12" s="379"/>
      <c r="AF12" s="379"/>
      <c r="AG12" s="379"/>
      <c r="AH12" s="379"/>
      <c r="AI12" s="379"/>
      <c r="AJ12" s="379"/>
      <c r="AK12" s="379"/>
      <c r="AM12" s="193"/>
    </row>
    <row r="13" spans="2:40" s="41" customFormat="1" ht="33.75" customHeight="1">
      <c r="B13" s="188"/>
      <c r="C13" s="380" t="s">
        <v>306</v>
      </c>
      <c r="D13" s="380"/>
      <c r="E13" s="380"/>
      <c r="F13" s="380"/>
      <c r="G13" s="380"/>
      <c r="H13" s="380"/>
      <c r="I13" s="380"/>
      <c r="J13" s="380"/>
      <c r="K13" s="380"/>
      <c r="L13" s="381">
        <f>SUM(L9:S12)</f>
        <v>0</v>
      </c>
      <c r="M13" s="381"/>
      <c r="N13" s="381"/>
      <c r="O13" s="381"/>
      <c r="P13" s="381"/>
      <c r="Q13" s="381"/>
      <c r="R13" s="381"/>
      <c r="S13" s="381"/>
      <c r="T13" s="382"/>
      <c r="U13" s="382"/>
      <c r="V13" s="382"/>
      <c r="W13" s="382"/>
      <c r="X13" s="382"/>
      <c r="Y13" s="382"/>
      <c r="Z13" s="382"/>
      <c r="AA13" s="382"/>
      <c r="AB13" s="382"/>
      <c r="AC13" s="382"/>
      <c r="AD13" s="382"/>
      <c r="AE13" s="382"/>
      <c r="AF13" s="382"/>
      <c r="AG13" s="382"/>
      <c r="AH13" s="382"/>
      <c r="AI13" s="382"/>
      <c r="AJ13" s="382"/>
      <c r="AK13" s="382"/>
      <c r="AM13" s="193">
        <f>'別紙４ー１_経費明細'!D19</f>
        <v>0</v>
      </c>
      <c r="AN13" s="41" t="s">
        <v>48</v>
      </c>
    </row>
    <row r="14" spans="2:37" s="42" customFormat="1" ht="16.5" customHeight="1">
      <c r="B14" s="41"/>
      <c r="C14" s="194" t="s">
        <v>307</v>
      </c>
      <c r="D14" s="195"/>
      <c r="E14" s="195"/>
      <c r="F14" s="195"/>
      <c r="G14" s="195"/>
      <c r="H14" s="195"/>
      <c r="I14" s="195"/>
      <c r="J14" s="195"/>
      <c r="K14" s="195"/>
      <c r="L14" s="196"/>
      <c r="M14" s="196"/>
      <c r="N14" s="196"/>
      <c r="O14" s="196"/>
      <c r="P14" s="196"/>
      <c r="Q14" s="196"/>
      <c r="R14" s="196"/>
      <c r="S14" s="196"/>
      <c r="T14" s="197"/>
      <c r="U14" s="197"/>
      <c r="V14" s="197"/>
      <c r="W14" s="197"/>
      <c r="X14" s="197"/>
      <c r="Y14" s="197"/>
      <c r="Z14" s="197"/>
      <c r="AA14" s="197"/>
      <c r="AB14" s="197"/>
      <c r="AC14" s="197"/>
      <c r="AD14" s="197"/>
      <c r="AE14" s="40"/>
      <c r="AF14" s="40"/>
      <c r="AG14" s="40"/>
      <c r="AH14" s="40"/>
      <c r="AI14" s="40"/>
      <c r="AJ14" s="40"/>
      <c r="AK14" s="40"/>
    </row>
    <row r="15" spans="2:37" s="42" customFormat="1" ht="16.5" customHeight="1">
      <c r="B15" s="41"/>
      <c r="C15" s="198"/>
      <c r="D15" s="195"/>
      <c r="E15" s="195"/>
      <c r="F15" s="195"/>
      <c r="G15" s="195"/>
      <c r="H15" s="195"/>
      <c r="I15" s="195"/>
      <c r="J15" s="195"/>
      <c r="K15" s="195"/>
      <c r="L15" s="196"/>
      <c r="M15" s="196"/>
      <c r="N15" s="196"/>
      <c r="O15" s="196"/>
      <c r="P15" s="196"/>
      <c r="Q15" s="196"/>
      <c r="R15" s="196"/>
      <c r="S15" s="196"/>
      <c r="T15" s="197"/>
      <c r="U15" s="197"/>
      <c r="V15" s="197"/>
      <c r="W15" s="197"/>
      <c r="X15" s="197"/>
      <c r="Y15" s="197"/>
      <c r="Z15" s="197"/>
      <c r="AA15" s="197"/>
      <c r="AB15" s="197"/>
      <c r="AC15" s="197"/>
      <c r="AD15" s="197"/>
      <c r="AE15" s="40"/>
      <c r="AF15" s="40"/>
      <c r="AG15" s="40"/>
      <c r="AH15" s="40"/>
      <c r="AI15" s="40"/>
      <c r="AJ15" s="40"/>
      <c r="AK15" s="40"/>
    </row>
    <row r="16" ht="13.5">
      <c r="B16" s="186" t="s">
        <v>308</v>
      </c>
    </row>
    <row r="17" spans="3:37" ht="35.25" customHeight="1">
      <c r="C17" s="375" t="s">
        <v>111</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row>
    <row r="18" spans="33:37" ht="13.5">
      <c r="AG18" s="191"/>
      <c r="AH18" s="191"/>
      <c r="AI18" s="191"/>
      <c r="AJ18" s="191"/>
      <c r="AK18" s="192" t="s">
        <v>299</v>
      </c>
    </row>
    <row r="19" spans="3:37" ht="53.25" customHeight="1">
      <c r="C19" s="376" t="s">
        <v>16</v>
      </c>
      <c r="D19" s="371"/>
      <c r="E19" s="371"/>
      <c r="F19" s="371"/>
      <c r="G19" s="371"/>
      <c r="H19" s="371"/>
      <c r="I19" s="371"/>
      <c r="J19" s="371"/>
      <c r="K19" s="371"/>
      <c r="L19" s="371"/>
      <c r="M19" s="371"/>
      <c r="N19" s="371"/>
      <c r="O19" s="371"/>
      <c r="P19" s="371"/>
      <c r="Q19" s="371"/>
      <c r="R19" s="376" t="s">
        <v>309</v>
      </c>
      <c r="S19" s="371"/>
      <c r="T19" s="371"/>
      <c r="U19" s="371"/>
      <c r="V19" s="371"/>
      <c r="W19" s="371"/>
      <c r="X19" s="371"/>
      <c r="Y19" s="371"/>
      <c r="Z19" s="371"/>
      <c r="AA19" s="371"/>
      <c r="AB19" s="371"/>
      <c r="AC19" s="371"/>
      <c r="AD19" s="371"/>
      <c r="AE19" s="376" t="s">
        <v>100</v>
      </c>
      <c r="AF19" s="371"/>
      <c r="AG19" s="371"/>
      <c r="AH19" s="371"/>
      <c r="AI19" s="371"/>
      <c r="AJ19" s="371"/>
      <c r="AK19" s="371"/>
    </row>
    <row r="20" spans="3:37" ht="30" customHeight="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2"/>
      <c r="AF20" s="372"/>
      <c r="AG20" s="372"/>
      <c r="AH20" s="372"/>
      <c r="AI20" s="372"/>
      <c r="AJ20" s="372"/>
      <c r="AK20" s="372"/>
    </row>
    <row r="21" spans="3:37" ht="30" customHeight="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2"/>
      <c r="AF21" s="372"/>
      <c r="AG21" s="372"/>
      <c r="AH21" s="372"/>
      <c r="AI21" s="372"/>
      <c r="AJ21" s="372"/>
      <c r="AK21" s="372"/>
    </row>
    <row r="22" spans="3:37" ht="30" customHeight="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2"/>
      <c r="AF22" s="372"/>
      <c r="AG22" s="372"/>
      <c r="AH22" s="372"/>
      <c r="AI22" s="372"/>
      <c r="AJ22" s="372"/>
      <c r="AK22" s="372"/>
    </row>
    <row r="23" spans="3:37" ht="30" customHeight="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2"/>
      <c r="AF23" s="372"/>
      <c r="AG23" s="372"/>
      <c r="AH23" s="372"/>
      <c r="AI23" s="372"/>
      <c r="AJ23" s="372"/>
      <c r="AK23" s="372"/>
    </row>
    <row r="24" spans="3:37" ht="30" customHeight="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2"/>
      <c r="AF24" s="372"/>
      <c r="AG24" s="372"/>
      <c r="AH24" s="372"/>
      <c r="AI24" s="372"/>
      <c r="AJ24" s="372"/>
      <c r="AK24" s="372"/>
    </row>
    <row r="25" ht="13.5">
      <c r="C25" s="186" t="s">
        <v>311</v>
      </c>
    </row>
    <row r="26" spans="4:36" ht="13.5">
      <c r="D26" s="373" t="s">
        <v>312</v>
      </c>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row>
    <row r="28" ht="13.5">
      <c r="B28" s="186" t="s">
        <v>313</v>
      </c>
    </row>
    <row r="29" spans="3:37" ht="35.25" customHeight="1">
      <c r="C29" s="375" t="s">
        <v>315</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row>
    <row r="30" spans="33:37" ht="13.5">
      <c r="AG30" s="191"/>
      <c r="AH30" s="191"/>
      <c r="AI30" s="191"/>
      <c r="AJ30" s="191"/>
      <c r="AK30" s="192" t="s">
        <v>299</v>
      </c>
    </row>
    <row r="31" spans="3:37" ht="53.25" customHeight="1">
      <c r="C31" s="376" t="s">
        <v>171</v>
      </c>
      <c r="D31" s="371"/>
      <c r="E31" s="371"/>
      <c r="F31" s="371"/>
      <c r="G31" s="371"/>
      <c r="H31" s="371"/>
      <c r="I31" s="371"/>
      <c r="J31" s="371"/>
      <c r="K31" s="371"/>
      <c r="L31" s="371"/>
      <c r="M31" s="371"/>
      <c r="N31" s="371"/>
      <c r="O31" s="371"/>
      <c r="P31" s="371"/>
      <c r="Q31" s="371"/>
      <c r="R31" s="376" t="s">
        <v>316</v>
      </c>
      <c r="S31" s="371"/>
      <c r="T31" s="371"/>
      <c r="U31" s="371"/>
      <c r="V31" s="371"/>
      <c r="W31" s="371"/>
      <c r="X31" s="371"/>
      <c r="Y31" s="371"/>
      <c r="Z31" s="371"/>
      <c r="AA31" s="371"/>
      <c r="AB31" s="371"/>
      <c r="AC31" s="371"/>
      <c r="AD31" s="371"/>
      <c r="AE31" s="376" t="s">
        <v>158</v>
      </c>
      <c r="AF31" s="371"/>
      <c r="AG31" s="371"/>
      <c r="AH31" s="371"/>
      <c r="AI31" s="371"/>
      <c r="AJ31" s="371"/>
      <c r="AK31" s="371"/>
    </row>
    <row r="32" spans="3:37" ht="30" customHeight="1">
      <c r="C32" s="371"/>
      <c r="D32" s="371"/>
      <c r="E32" s="371"/>
      <c r="F32" s="371"/>
      <c r="G32" s="371"/>
      <c r="H32" s="371"/>
      <c r="I32" s="371"/>
      <c r="J32" s="371"/>
      <c r="K32" s="371"/>
      <c r="L32" s="371"/>
      <c r="M32" s="371"/>
      <c r="N32" s="371"/>
      <c r="O32" s="371"/>
      <c r="P32" s="371"/>
      <c r="Q32" s="371"/>
      <c r="R32" s="371" t="s">
        <v>317</v>
      </c>
      <c r="S32" s="371"/>
      <c r="T32" s="371"/>
      <c r="U32" s="371"/>
      <c r="V32" s="371"/>
      <c r="W32" s="371"/>
      <c r="X32" s="371"/>
      <c r="Y32" s="371"/>
      <c r="Z32" s="371"/>
      <c r="AA32" s="371"/>
      <c r="AB32" s="371"/>
      <c r="AC32" s="371"/>
      <c r="AD32" s="371"/>
      <c r="AE32" s="372"/>
      <c r="AF32" s="372"/>
      <c r="AG32" s="372"/>
      <c r="AH32" s="372"/>
      <c r="AI32" s="372"/>
      <c r="AJ32" s="372"/>
      <c r="AK32" s="372"/>
    </row>
    <row r="33" spans="3:37" ht="30" customHeight="1">
      <c r="C33" s="371"/>
      <c r="D33" s="371"/>
      <c r="E33" s="371"/>
      <c r="F33" s="371"/>
      <c r="G33" s="371"/>
      <c r="H33" s="371"/>
      <c r="I33" s="371"/>
      <c r="J33" s="371"/>
      <c r="K33" s="371"/>
      <c r="L33" s="371"/>
      <c r="M33" s="371"/>
      <c r="N33" s="371"/>
      <c r="O33" s="371"/>
      <c r="P33" s="371"/>
      <c r="Q33" s="371"/>
      <c r="R33" s="371" t="s">
        <v>317</v>
      </c>
      <c r="S33" s="371"/>
      <c r="T33" s="371"/>
      <c r="U33" s="371"/>
      <c r="V33" s="371"/>
      <c r="W33" s="371"/>
      <c r="X33" s="371"/>
      <c r="Y33" s="371"/>
      <c r="Z33" s="371"/>
      <c r="AA33" s="371"/>
      <c r="AB33" s="371"/>
      <c r="AC33" s="371"/>
      <c r="AD33" s="371"/>
      <c r="AE33" s="372"/>
      <c r="AF33" s="372"/>
      <c r="AG33" s="372"/>
      <c r="AH33" s="372"/>
      <c r="AI33" s="372"/>
      <c r="AJ33" s="372"/>
      <c r="AK33" s="372"/>
    </row>
    <row r="34" spans="3:37" ht="30" customHeight="1">
      <c r="C34" s="371"/>
      <c r="D34" s="371"/>
      <c r="E34" s="371"/>
      <c r="F34" s="371"/>
      <c r="G34" s="371"/>
      <c r="H34" s="371"/>
      <c r="I34" s="371"/>
      <c r="J34" s="371"/>
      <c r="K34" s="371"/>
      <c r="L34" s="371"/>
      <c r="M34" s="371"/>
      <c r="N34" s="371"/>
      <c r="O34" s="371"/>
      <c r="P34" s="371"/>
      <c r="Q34" s="371"/>
      <c r="R34" s="371" t="s">
        <v>317</v>
      </c>
      <c r="S34" s="371"/>
      <c r="T34" s="371"/>
      <c r="U34" s="371"/>
      <c r="V34" s="371"/>
      <c r="W34" s="371"/>
      <c r="X34" s="371"/>
      <c r="Y34" s="371"/>
      <c r="Z34" s="371"/>
      <c r="AA34" s="371"/>
      <c r="AB34" s="371"/>
      <c r="AC34" s="371"/>
      <c r="AD34" s="371"/>
      <c r="AE34" s="372"/>
      <c r="AF34" s="372"/>
      <c r="AG34" s="372"/>
      <c r="AH34" s="372"/>
      <c r="AI34" s="372"/>
      <c r="AJ34" s="372"/>
      <c r="AK34" s="372"/>
    </row>
    <row r="35" ht="13.5">
      <c r="C35" s="186" t="s">
        <v>319</v>
      </c>
    </row>
    <row r="66" ht="13.5">
      <c r="B66" s="199">
        <v>44198</v>
      </c>
    </row>
    <row r="67" ht="13.5">
      <c r="B67" s="199">
        <v>44230</v>
      </c>
    </row>
  </sheetData>
  <sheetProtection/>
  <mergeCells count="52">
    <mergeCell ref="B5:O6"/>
    <mergeCell ref="C7:K8"/>
    <mergeCell ref="L7:S8"/>
    <mergeCell ref="T7:AK8"/>
    <mergeCell ref="C9:K9"/>
    <mergeCell ref="L9:S9"/>
    <mergeCell ref="T9:AK9"/>
    <mergeCell ref="C10:K10"/>
    <mergeCell ref="L10:S10"/>
    <mergeCell ref="T10:AK10"/>
    <mergeCell ref="C11:K11"/>
    <mergeCell ref="L11:S11"/>
    <mergeCell ref="T11:AK11"/>
    <mergeCell ref="C12:K12"/>
    <mergeCell ref="L12:S12"/>
    <mergeCell ref="T12:AK12"/>
    <mergeCell ref="C13:K13"/>
    <mergeCell ref="L13:S13"/>
    <mergeCell ref="T13:AK13"/>
    <mergeCell ref="C17:AK17"/>
    <mergeCell ref="C19:Q19"/>
    <mergeCell ref="R19:AD19"/>
    <mergeCell ref="AE19:AK19"/>
    <mergeCell ref="C20:Q20"/>
    <mergeCell ref="R20:AD20"/>
    <mergeCell ref="AE20:AK20"/>
    <mergeCell ref="C21:Q21"/>
    <mergeCell ref="R21:AD21"/>
    <mergeCell ref="AE21:AK21"/>
    <mergeCell ref="C22:Q22"/>
    <mergeCell ref="R22:AD22"/>
    <mergeCell ref="AE22:AK22"/>
    <mergeCell ref="C23:Q23"/>
    <mergeCell ref="R23:AD23"/>
    <mergeCell ref="AE23:AK23"/>
    <mergeCell ref="C24:Q24"/>
    <mergeCell ref="R24:AD24"/>
    <mergeCell ref="AE24:AK24"/>
    <mergeCell ref="D26:AJ26"/>
    <mergeCell ref="C29:AK29"/>
    <mergeCell ref="C31:Q31"/>
    <mergeCell ref="R31:AD31"/>
    <mergeCell ref="AE31:AK31"/>
    <mergeCell ref="C32:Q32"/>
    <mergeCell ref="R32:AD32"/>
    <mergeCell ref="AE32:AK32"/>
    <mergeCell ref="C33:Q33"/>
    <mergeCell ref="R33:AD33"/>
    <mergeCell ref="AE33:AK33"/>
    <mergeCell ref="C34:Q34"/>
    <mergeCell ref="R34:AD34"/>
    <mergeCell ref="AE34:AK34"/>
  </mergeCells>
  <conditionalFormatting sqref="R34:AD34">
    <cfRule type="cellIs" priority="1" dxfId="0" operator="equal" stopIfTrue="1">
      <formula>""</formula>
    </cfRule>
  </conditionalFormatting>
  <conditionalFormatting sqref="R33:AD33">
    <cfRule type="cellIs" priority="2" dxfId="0" operator="equal" stopIfTrue="1">
      <formula>""</formula>
    </cfRule>
  </conditionalFormatting>
  <conditionalFormatting sqref="C32:AK32">
    <cfRule type="cellIs" priority="3" dxfId="0" operator="equal" stopIfTrue="1">
      <formula>""</formula>
    </cfRule>
  </conditionalFormatting>
  <conditionalFormatting sqref="AE34:AK34 C34:Q34">
    <cfRule type="cellIs" priority="4" dxfId="0" operator="equal" stopIfTrue="1">
      <formula>""</formula>
    </cfRule>
  </conditionalFormatting>
  <conditionalFormatting sqref="AE33:AK33 C33:Q33">
    <cfRule type="cellIs" priority="5" dxfId="0" operator="equal" stopIfTrue="1">
      <formula>""</formula>
    </cfRule>
  </conditionalFormatting>
  <conditionalFormatting sqref="L9:AK12 C20:AK20 C23:AK24">
    <cfRule type="cellIs" priority="6" dxfId="0" operator="equal" stopIfTrue="1">
      <formula>""</formula>
    </cfRule>
  </conditionalFormatting>
  <conditionalFormatting sqref="C22:AK22">
    <cfRule type="cellIs" priority="7" dxfId="0" operator="equal" stopIfTrue="1">
      <formula>""</formula>
    </cfRule>
  </conditionalFormatting>
  <conditionalFormatting sqref="C21:AK21">
    <cfRule type="cellIs" priority="8" dxfId="0" operator="equal" stopIfTrue="1">
      <formula>""</formula>
    </cfRule>
  </conditionalFormatting>
  <hyperlinks>
    <hyperlink ref="D26" r:id="rId1" display="https://www.soumu.go.jp/toukei_toukatsu/index/seido/syouhin/2index.htm"/>
  </hyperlink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scale="95" r:id="rId2"/>
</worksheet>
</file>

<file path=xl/worksheets/sheet8.xml><?xml version="1.0" encoding="utf-8"?>
<worksheet xmlns="http://schemas.openxmlformats.org/spreadsheetml/2006/main" xmlns:r="http://schemas.openxmlformats.org/officeDocument/2006/relationships">
  <sheetPr>
    <tabColor indexed="18"/>
    <pageSetUpPr fitToPage="1"/>
  </sheetPr>
  <dimension ref="B1:AN34"/>
  <sheetViews>
    <sheetView view="pageBreakPreview" zoomScale="87" zoomScaleSheetLayoutView="87" zoomScalePageLayoutView="0" workbookViewId="0" topLeftCell="A16">
      <selection activeCell="AN19" sqref="AN19"/>
    </sheetView>
  </sheetViews>
  <sheetFormatPr defaultColWidth="9.00390625" defaultRowHeight="13.5"/>
  <cols>
    <col min="1" max="1" width="2.25390625" style="40" customWidth="1"/>
    <col min="2" max="10" width="2.25390625" style="186" customWidth="1"/>
    <col min="11" max="11" width="5.125" style="186" customWidth="1"/>
    <col min="12" max="36" width="2.25390625" style="186" customWidth="1"/>
    <col min="37" max="37" width="2.50390625" style="186" customWidth="1"/>
    <col min="38" max="38" width="9.00390625" style="40" bestFit="1" customWidth="1"/>
    <col min="39" max="16384" width="9.00390625" style="40" customWidth="1"/>
  </cols>
  <sheetData>
    <row r="1" ht="13.5">
      <c r="B1" s="186" t="s">
        <v>296</v>
      </c>
    </row>
    <row r="2" spans="2:37" s="41" customFormat="1" ht="13.5" customHeight="1">
      <c r="B2" s="187" t="s">
        <v>322</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2:37" s="42" customFormat="1" ht="13.5" customHeight="1">
      <c r="B3" s="186"/>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ht="16.5" customHeight="1">
      <c r="B4" s="190" t="s">
        <v>260</v>
      </c>
    </row>
    <row r="5" spans="2:37" s="41" customFormat="1" ht="16.5" customHeight="1">
      <c r="B5" s="374" t="s">
        <v>209</v>
      </c>
      <c r="C5" s="374"/>
      <c r="D5" s="374"/>
      <c r="E5" s="374"/>
      <c r="F5" s="374"/>
      <c r="G5" s="374"/>
      <c r="H5" s="374"/>
      <c r="I5" s="374"/>
      <c r="J5" s="374"/>
      <c r="K5" s="374"/>
      <c r="L5" s="374"/>
      <c r="M5" s="374"/>
      <c r="N5" s="374"/>
      <c r="O5" s="374"/>
      <c r="P5" s="188"/>
      <c r="Q5" s="188"/>
      <c r="R5" s="188"/>
      <c r="S5" s="188"/>
      <c r="T5" s="188"/>
      <c r="U5" s="188"/>
      <c r="V5" s="188"/>
      <c r="W5" s="188"/>
      <c r="X5" s="188"/>
      <c r="Y5" s="188"/>
      <c r="Z5" s="188"/>
      <c r="AA5" s="188"/>
      <c r="AB5" s="188"/>
      <c r="AC5" s="188"/>
      <c r="AD5" s="188"/>
      <c r="AE5" s="188"/>
      <c r="AF5" s="188"/>
      <c r="AG5" s="188"/>
      <c r="AH5" s="188"/>
      <c r="AI5" s="188"/>
      <c r="AJ5" s="188"/>
      <c r="AK5" s="188"/>
    </row>
    <row r="6" spans="2:37" s="41" customFormat="1" ht="16.5" customHeight="1">
      <c r="B6" s="374"/>
      <c r="C6" s="374"/>
      <c r="D6" s="374"/>
      <c r="E6" s="374"/>
      <c r="F6" s="374"/>
      <c r="G6" s="374"/>
      <c r="H6" s="374"/>
      <c r="I6" s="374"/>
      <c r="J6" s="374"/>
      <c r="K6" s="374"/>
      <c r="L6" s="374"/>
      <c r="M6" s="374"/>
      <c r="N6" s="374"/>
      <c r="O6" s="374"/>
      <c r="P6" s="188"/>
      <c r="Q6" s="188"/>
      <c r="R6" s="188"/>
      <c r="S6" s="188"/>
      <c r="T6" s="188"/>
      <c r="U6" s="188"/>
      <c r="V6" s="188"/>
      <c r="W6" s="188"/>
      <c r="X6" s="188"/>
      <c r="Y6" s="188"/>
      <c r="Z6" s="188"/>
      <c r="AA6" s="188"/>
      <c r="AB6" s="188"/>
      <c r="AC6" s="188"/>
      <c r="AD6" s="188"/>
      <c r="AE6" s="188"/>
      <c r="AF6" s="188"/>
      <c r="AG6" s="188"/>
      <c r="AH6" s="188"/>
      <c r="AI6" s="188"/>
      <c r="AJ6" s="188"/>
      <c r="AK6" s="192" t="s">
        <v>299</v>
      </c>
    </row>
    <row r="7" spans="3:37" ht="29.25" customHeight="1">
      <c r="C7" s="371" t="s">
        <v>323</v>
      </c>
      <c r="D7" s="371"/>
      <c r="E7" s="371"/>
      <c r="F7" s="371"/>
      <c r="G7" s="371"/>
      <c r="H7" s="371"/>
      <c r="I7" s="371"/>
      <c r="J7" s="371"/>
      <c r="K7" s="371"/>
      <c r="L7" s="371"/>
      <c r="M7" s="371"/>
      <c r="N7" s="371"/>
      <c r="O7" s="371" t="s">
        <v>324</v>
      </c>
      <c r="P7" s="371"/>
      <c r="Q7" s="371"/>
      <c r="R7" s="371" t="s">
        <v>325</v>
      </c>
      <c r="S7" s="371"/>
      <c r="T7" s="371"/>
      <c r="U7" s="371"/>
      <c r="V7" s="371"/>
      <c r="W7" s="371"/>
      <c r="X7" s="371"/>
      <c r="Y7" s="371"/>
      <c r="Z7" s="371"/>
      <c r="AA7" s="371"/>
      <c r="AB7" s="371" t="s">
        <v>326</v>
      </c>
      <c r="AC7" s="371"/>
      <c r="AD7" s="371"/>
      <c r="AE7" s="371"/>
      <c r="AF7" s="371"/>
      <c r="AG7" s="371"/>
      <c r="AH7" s="371"/>
      <c r="AI7" s="371"/>
      <c r="AJ7" s="371"/>
      <c r="AK7" s="371"/>
    </row>
    <row r="8" spans="3:37" ht="29.25" customHeight="1">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1">
        <f>O8*R8</f>
        <v>0</v>
      </c>
      <c r="AC8" s="391"/>
      <c r="AD8" s="391"/>
      <c r="AE8" s="391"/>
      <c r="AF8" s="391"/>
      <c r="AG8" s="391"/>
      <c r="AH8" s="391"/>
      <c r="AI8" s="391"/>
      <c r="AJ8" s="391"/>
      <c r="AK8" s="391"/>
    </row>
    <row r="9" spans="3:37" ht="29.25" customHeight="1">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1">
        <f>O9*R9</f>
        <v>0</v>
      </c>
      <c r="AC9" s="391"/>
      <c r="AD9" s="391"/>
      <c r="AE9" s="391"/>
      <c r="AF9" s="391"/>
      <c r="AG9" s="391"/>
      <c r="AH9" s="391"/>
      <c r="AI9" s="391"/>
      <c r="AJ9" s="391"/>
      <c r="AK9" s="391"/>
    </row>
    <row r="10" spans="3:37" ht="29.25" customHeight="1">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1">
        <f>O10*R10</f>
        <v>0</v>
      </c>
      <c r="AC10" s="391"/>
      <c r="AD10" s="391"/>
      <c r="AE10" s="391"/>
      <c r="AF10" s="391"/>
      <c r="AG10" s="391"/>
      <c r="AH10" s="391"/>
      <c r="AI10" s="391"/>
      <c r="AJ10" s="391"/>
      <c r="AK10" s="391"/>
    </row>
    <row r="11" spans="3:37" ht="29.25" customHeight="1">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1">
        <f>O11*R11</f>
        <v>0</v>
      </c>
      <c r="AC11" s="391"/>
      <c r="AD11" s="391"/>
      <c r="AE11" s="391"/>
      <c r="AF11" s="391"/>
      <c r="AG11" s="391"/>
      <c r="AH11" s="391"/>
      <c r="AI11" s="391"/>
      <c r="AJ11" s="391"/>
      <c r="AK11" s="391"/>
    </row>
    <row r="12" spans="3:40" ht="29.25" customHeight="1">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1">
        <f>O12*R12</f>
        <v>0</v>
      </c>
      <c r="AC12" s="391"/>
      <c r="AD12" s="391"/>
      <c r="AE12" s="391"/>
      <c r="AF12" s="391"/>
      <c r="AG12" s="391"/>
      <c r="AH12" s="391"/>
      <c r="AI12" s="391"/>
      <c r="AJ12" s="391"/>
      <c r="AK12" s="391"/>
      <c r="AM12" s="40" t="s">
        <v>284</v>
      </c>
      <c r="AN12" s="40">
        <f>SUM(AB8:AK12)</f>
        <v>0</v>
      </c>
    </row>
    <row r="13" spans="3:37" ht="13.5">
      <c r="C13" s="386" t="s">
        <v>13</v>
      </c>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row>
    <row r="14" spans="3:37" ht="13.5">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row>
    <row r="16" spans="2:36" ht="13.5">
      <c r="B16" s="374" t="s">
        <v>120</v>
      </c>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row>
    <row r="17" spans="2:36" ht="13.5">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row>
    <row r="18" ht="13.5">
      <c r="C18" s="186" t="s">
        <v>327</v>
      </c>
    </row>
    <row r="19" spans="4:37" ht="50.25" customHeight="1">
      <c r="D19" s="388" t="s">
        <v>353</v>
      </c>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row>
    <row r="20" spans="5:37" ht="34.5" customHeight="1">
      <c r="E20" s="387" t="s">
        <v>329</v>
      </c>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row>
    <row r="21" spans="5:37" ht="34.5" customHeight="1">
      <c r="E21" s="188" t="s">
        <v>330</v>
      </c>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row>
    <row r="22" spans="3:37" ht="84.75" customHeight="1">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row>
    <row r="24" ht="13.5">
      <c r="C24" s="186" t="s">
        <v>332</v>
      </c>
    </row>
    <row r="25" spans="4:37" ht="49.5" customHeight="1">
      <c r="D25" s="389" t="s">
        <v>290</v>
      </c>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row>
    <row r="26" spans="3:37" ht="90" customHeight="1">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row>
    <row r="33" ht="13.5">
      <c r="B33" s="199">
        <v>44198</v>
      </c>
    </row>
    <row r="34" ht="13.5">
      <c r="B34" s="199">
        <v>44230</v>
      </c>
    </row>
  </sheetData>
  <sheetProtection/>
  <mergeCells count="32">
    <mergeCell ref="B5:O6"/>
    <mergeCell ref="C7:N7"/>
    <mergeCell ref="O7:Q7"/>
    <mergeCell ref="R7:AA7"/>
    <mergeCell ref="AB7:AK7"/>
    <mergeCell ref="C8:N8"/>
    <mergeCell ref="O8:Q8"/>
    <mergeCell ref="R8:AA8"/>
    <mergeCell ref="AB8:AK8"/>
    <mergeCell ref="C9:N9"/>
    <mergeCell ref="O9:Q9"/>
    <mergeCell ref="R9:AA9"/>
    <mergeCell ref="AB9:AK9"/>
    <mergeCell ref="C10:N10"/>
    <mergeCell ref="O10:Q10"/>
    <mergeCell ref="R10:AA10"/>
    <mergeCell ref="AB10:AK10"/>
    <mergeCell ref="C11:N11"/>
    <mergeCell ref="O11:Q11"/>
    <mergeCell ref="R11:AA11"/>
    <mergeCell ref="AB11:AK11"/>
    <mergeCell ref="C12:N12"/>
    <mergeCell ref="O12:Q12"/>
    <mergeCell ref="R12:AA12"/>
    <mergeCell ref="AB12:AK12"/>
    <mergeCell ref="C26:AK26"/>
    <mergeCell ref="C13:AK14"/>
    <mergeCell ref="B16:AJ17"/>
    <mergeCell ref="D19:AK19"/>
    <mergeCell ref="E20:AK20"/>
    <mergeCell ref="C22:AK22"/>
    <mergeCell ref="D25:AK25"/>
  </mergeCells>
  <conditionalFormatting sqref="C26">
    <cfRule type="cellIs" priority="1" dxfId="0" operator="equal" stopIfTrue="1">
      <formula>""</formula>
    </cfRule>
  </conditionalFormatting>
  <conditionalFormatting sqref="C8:AK12">
    <cfRule type="cellIs" priority="2" dxfId="0" operator="equal" stopIfTrue="1">
      <formula>""</formula>
    </cfRule>
  </conditionalFormatting>
  <conditionalFormatting sqref="C22">
    <cfRule type="cellIs" priority="3" dxfId="0" operator="equal" stopIfTrue="1">
      <formula>""</formula>
    </cfRule>
  </conditionalFormatting>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B1:AL27"/>
  <sheetViews>
    <sheetView view="pageBreakPreview" zoomScaleSheetLayoutView="100" zoomScalePageLayoutView="0" workbookViewId="0" topLeftCell="A19">
      <selection activeCell="AP23" sqref="AP23"/>
    </sheetView>
  </sheetViews>
  <sheetFormatPr defaultColWidth="9.00390625" defaultRowHeight="13.5" customHeight="1"/>
  <cols>
    <col min="1" max="1" width="2.25390625" style="13" customWidth="1"/>
    <col min="2" max="38" width="2.25390625" style="140" customWidth="1"/>
    <col min="39" max="39" width="9.00390625" style="140" bestFit="1" customWidth="1"/>
    <col min="40" max="40" width="9.00390625" style="13" bestFit="1" customWidth="1"/>
    <col min="41" max="16384" width="9.00390625" style="13" customWidth="1"/>
  </cols>
  <sheetData>
    <row r="1" ht="13.5" customHeight="1">
      <c r="B1" s="145" t="s">
        <v>333</v>
      </c>
    </row>
    <row r="3" spans="2:38" ht="13.5" customHeight="1">
      <c r="B3" s="399" t="s">
        <v>336</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row>
    <row r="5" spans="2:38" ht="88.5" customHeight="1">
      <c r="B5" s="400" t="s">
        <v>337</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row>
    <row r="6" spans="2:38" ht="8.25" customHeight="1">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row>
    <row r="7" spans="2:38" ht="6" customHeight="1">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row>
    <row r="8" spans="2:38" ht="13.5" customHeight="1">
      <c r="B8" s="401" t="s">
        <v>87</v>
      </c>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row>
    <row r="9" spans="2:38" ht="4.5" customHeight="1">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3:38" ht="13.5" customHeight="1">
      <c r="C10" s="140" t="s">
        <v>339</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row>
    <row r="11" spans="3:38" ht="48" customHeight="1">
      <c r="C11" s="392" t="s">
        <v>340</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3"/>
      <c r="AK11" s="393"/>
      <c r="AL11" s="201"/>
    </row>
    <row r="12" spans="3:38" ht="45.75" customHeight="1">
      <c r="C12" s="392" t="s">
        <v>341</v>
      </c>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402"/>
      <c r="AK12" s="403"/>
      <c r="AL12" s="202"/>
    </row>
    <row r="13" spans="3:38" ht="42" customHeight="1">
      <c r="C13" s="392" t="s">
        <v>342</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3"/>
      <c r="AK13" s="393"/>
      <c r="AL13" s="202"/>
    </row>
    <row r="14" spans="3:38" ht="84" customHeight="1">
      <c r="C14" s="392" t="s">
        <v>343</v>
      </c>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3"/>
      <c r="AK14" s="393"/>
      <c r="AL14" s="202"/>
    </row>
    <row r="15" spans="3:38" ht="27" customHeight="1">
      <c r="C15" s="396" t="s">
        <v>59</v>
      </c>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8"/>
      <c r="AJ15" s="393"/>
      <c r="AK15" s="393"/>
      <c r="AL15" s="202"/>
    </row>
    <row r="16" spans="3:38" ht="90.75" customHeight="1">
      <c r="C16" s="394" t="s">
        <v>195</v>
      </c>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3"/>
      <c r="AK16" s="393"/>
      <c r="AL16" s="202"/>
    </row>
    <row r="17" spans="3:38" ht="124.5" customHeight="1">
      <c r="C17" s="392" t="s">
        <v>344</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3"/>
      <c r="AK17" s="393"/>
      <c r="AL17" s="202"/>
    </row>
    <row r="18" spans="3:38" ht="27" customHeight="1">
      <c r="C18" s="392" t="s">
        <v>345</v>
      </c>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3"/>
      <c r="AK18" s="393"/>
      <c r="AL18" s="202"/>
    </row>
    <row r="19" spans="3:38" ht="27" customHeight="1">
      <c r="C19" s="392" t="s">
        <v>346</v>
      </c>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3"/>
      <c r="AK19" s="393"/>
      <c r="AL19" s="202"/>
    </row>
    <row r="21" ht="13.5" customHeight="1">
      <c r="Y21" s="203" t="str">
        <f>'第1号様式'!AC4</f>
        <v>令和　　年　　月　　日</v>
      </c>
    </row>
    <row r="22" ht="9" customHeight="1"/>
    <row r="23" ht="13.5" customHeight="1">
      <c r="C23" s="140" t="s">
        <v>347</v>
      </c>
    </row>
    <row r="24" ht="6.75" customHeight="1"/>
    <row r="25" spans="18:21" ht="13.5" customHeight="1">
      <c r="R25" s="140" t="s">
        <v>348</v>
      </c>
      <c r="U25" s="140">
        <f>IF('第1号様式'!U10="","",'第1号様式'!U10)</f>
      </c>
    </row>
    <row r="26" spans="18:21" ht="13.5" customHeight="1">
      <c r="R26" s="140" t="s">
        <v>350</v>
      </c>
      <c r="U26" s="140">
        <f>IF('第1号様式'!U12="","",'第1号様式'!U12)</f>
      </c>
    </row>
    <row r="27" ht="13.5" customHeight="1">
      <c r="R27" s="140" t="s">
        <v>212</v>
      </c>
    </row>
  </sheetData>
  <sheetProtection/>
  <mergeCells count="21">
    <mergeCell ref="B3:AL3"/>
    <mergeCell ref="B5:AL7"/>
    <mergeCell ref="B8:AL8"/>
    <mergeCell ref="C11:AI11"/>
    <mergeCell ref="AJ11:AK11"/>
    <mergeCell ref="C12:AI12"/>
    <mergeCell ref="AJ12:AK12"/>
    <mergeCell ref="C13:AI13"/>
    <mergeCell ref="AJ13:AK13"/>
    <mergeCell ref="C14:AI14"/>
    <mergeCell ref="AJ14:AK14"/>
    <mergeCell ref="C15:AI15"/>
    <mergeCell ref="AJ15:AK15"/>
    <mergeCell ref="C19:AI19"/>
    <mergeCell ref="AJ19:AK19"/>
    <mergeCell ref="C16:AI16"/>
    <mergeCell ref="AJ16:AK16"/>
    <mergeCell ref="C17:AI17"/>
    <mergeCell ref="AJ17:AK17"/>
    <mergeCell ref="C18:AI18"/>
    <mergeCell ref="AJ18:AK18"/>
  </mergeCells>
  <printOptions horizontalCentered="1" verticalCentered="1"/>
  <pageMargins left="0.984251968503937" right="0.7874015748031497" top="0.7874015748031497" bottom="0.7874015748031497" header="0.5118110236220472" footer="0.5118110236220472"/>
  <pageSetup blackAndWhite="1" cellComments="asDisplayed" firstPageNumber="0" useFirstPageNumber="1" fitToHeight="1" fitToWidth="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pc023</cp:lastModifiedBy>
  <cp:lastPrinted>2023-06-22T05:51:35Z</cp:lastPrinted>
  <dcterms:created xsi:type="dcterms:W3CDTF">1997-01-08T22:48:59Z</dcterms:created>
  <dcterms:modified xsi:type="dcterms:W3CDTF">2023-06-22T05:51:50Z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ies>
</file>